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\Payments\Payroll_Services\Payroll Operations\Core Payroll Team\Councillors\QUARTERLY REPORTING AND REGISTER\Quarter Reg 2324 - Register 2324\"/>
    </mc:Choice>
  </mc:AlternateContent>
  <xr:revisionPtr revIDLastSave="0" documentId="13_ncr:1_{76F33195-2375-4ED5-B2FE-63373EC43940}" xr6:coauthVersionLast="47" xr6:coauthVersionMax="47" xr10:uidLastSave="{00000000-0000-0000-0000-000000000000}"/>
  <workbookProtection workbookAlgorithmName="SHA-512" workbookHashValue="7qm1vQTSBQtlwHwNwBHK3Z2JBEuqMmiCTiGoM7jwZ5TMKVZdVeV3CREJcMlcjO+Jqid4YsAPW38HBik5EVREUQ==" workbookSaltValue="o8GSpItOy8s01Yf2H5rfJA==" workbookSpinCount="100000" lockStructure="1"/>
  <bookViews>
    <workbookView xWindow="28680" yWindow="-120" windowWidth="29040" windowHeight="15840" firstSheet="15" activeTab="16" xr2:uid="{00000000-000D-0000-FFFF-FFFF00000000}"/>
  </bookViews>
  <sheets>
    <sheet name="Aldridge R" sheetId="2" r:id="rId1"/>
    <sheet name="Arthur S" sheetId="81" r:id="rId2"/>
    <sheet name="Aston D" sheetId="158" r:id="rId3"/>
    <sheet name="Bandel J" sheetId="121" r:id="rId4"/>
    <sheet name="Beal A" sheetId="130" r:id="rId5"/>
    <sheet name="Bennett F" sheetId="157" r:id="rId6"/>
    <sheet name="Biagi M" sheetId="131" r:id="rId7"/>
    <sheet name="Booth C" sheetId="10" r:id="rId8"/>
    <sheet name="Bruce G" sheetId="66" r:id="rId9"/>
    <sheet name="Burgess S" sheetId="11" r:id="rId10"/>
    <sheet name="Caldwell J" sheetId="132" r:id="rId11"/>
    <sheet name="Cameron L" sheetId="82" r:id="rId12"/>
    <sheet name="Campbell K" sheetId="96" r:id="rId13"/>
    <sheet name="Cowdy C" sheetId="19" r:id="rId14"/>
    <sheet name="Dalgleish J" sheetId="133" r:id="rId15"/>
    <sheet name="Davidson E" sheetId="134" r:id="rId16"/>
    <sheet name="Day C" sheetId="18" r:id="rId17"/>
    <sheet name="Dijkstra-Downie S" sheetId="136" r:id="rId18"/>
    <sheet name="Dixon D" sheetId="17" r:id="rId19"/>
    <sheet name="Dobbin S" sheetId="137" r:id="rId20"/>
    <sheet name="Doggart P" sheetId="71" r:id="rId21"/>
    <sheet name="Faccenda K" sheetId="139" r:id="rId22"/>
    <sheet name="Flannery P" sheetId="138" r:id="rId23"/>
    <sheet name="Fullerton C" sheetId="24" r:id="rId24"/>
    <sheet name="Gardiner N" sheetId="102" r:id="rId25"/>
    <sheet name="Glasgow A" sheetId="140" r:id="rId26"/>
    <sheet name="Graham M" sheetId="141" r:id="rId27"/>
    <sheet name="Griffiths J" sheetId="35" r:id="rId28"/>
    <sheet name="Heap D" sheetId="142" r:id="rId29"/>
    <sheet name="Sheet30" sheetId="31" state="hidden" r:id="rId30"/>
    <sheet name="Hyslop E" sheetId="144" r:id="rId31"/>
    <sheet name="Jenkinson S" sheetId="143" r:id="rId32"/>
    <sheet name="Jones T" sheetId="145" r:id="rId33"/>
    <sheet name="Key D" sheetId="36" r:id="rId34"/>
    <sheet name="Kumar S" sheetId="146" r:id="rId35"/>
    <sheet name="Lang K" sheetId="85" r:id="rId36"/>
    <sheet name="Macinnes L" sheetId="100" r:id="rId37"/>
    <sheet name="Mattos Coelho M" sheetId="147" r:id="rId38"/>
    <sheet name="McFarlane F" sheetId="149" r:id="rId39"/>
    <sheet name="McKenzie R" sheetId="148" r:id="rId40"/>
    <sheet name="McNeese - Mechan A" sheetId="101" r:id="rId41"/>
    <sheet name="McVey A" sheetId="41" r:id="rId42"/>
    <sheet name="Meagher J" sheetId="150" r:id="rId43"/>
    <sheet name="Miller C" sheetId="90" r:id="rId44"/>
    <sheet name="Mitchell M" sheetId="78" r:id="rId45"/>
    <sheet name="Mowat J" sheetId="43" r:id="rId46"/>
    <sheet name="Mumford A" sheetId="151" r:id="rId47"/>
    <sheet name="Munro M" sheetId="152" r:id="rId48"/>
    <sheet name="Nicolson V" sheetId="153" r:id="rId49"/>
    <sheet name="O'Neill K" sheetId="154" r:id="rId50"/>
    <sheet name="Olser H" sheetId="86" r:id="rId51"/>
    <sheet name="Parker B" sheetId="155" r:id="rId52"/>
    <sheet name="Pogson T" sheetId="156" r:id="rId53"/>
    <sheet name="Rae S" sheetId="91" r:id="rId54"/>
    <sheet name="Ross N" sheetId="87" r:id="rId55"/>
    <sheet name="Rust J" sheetId="53" r:id="rId56"/>
    <sheet name="Staniforth A" sheetId="92" r:id="rId57"/>
    <sheet name="Thornley E" sheetId="123" r:id="rId58"/>
    <sheet name="Walker V" sheetId="122" r:id="rId59"/>
    <sheet name="Watt M" sheetId="83" r:id="rId60"/>
    <sheet name="Whyte I" sheetId="57" r:id="rId61"/>
    <sheet name="Work N" sheetId="59" r:id="rId62"/>
    <sheet name="Young L" sheetId="88" r:id="rId63"/>
    <sheet name="Younie L" sheetId="125" r:id="rId6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78" l="1"/>
  <c r="L17" i="19"/>
  <c r="J17" i="19"/>
  <c r="I17" i="19"/>
  <c r="H17" i="19"/>
  <c r="G17" i="19"/>
  <c r="M18" i="130"/>
  <c r="J29" i="59" l="1"/>
  <c r="I29" i="59"/>
  <c r="H29" i="59"/>
  <c r="G29" i="59"/>
  <c r="I27" i="59"/>
  <c r="H27" i="59"/>
  <c r="H19" i="59"/>
  <c r="G19" i="59"/>
  <c r="M17" i="59"/>
  <c r="L17" i="59"/>
  <c r="J17" i="59"/>
  <c r="J19" i="59" s="1"/>
  <c r="I17" i="59"/>
  <c r="I19" i="59" s="1"/>
  <c r="H17" i="59"/>
  <c r="G17" i="59"/>
  <c r="J30" i="153" l="1"/>
  <c r="I30" i="153"/>
  <c r="H30" i="153"/>
  <c r="M28" i="153"/>
  <c r="L28" i="153"/>
  <c r="J28" i="153"/>
  <c r="I28" i="153"/>
  <c r="H28" i="153"/>
  <c r="G28" i="153"/>
  <c r="G30" i="153" s="1"/>
  <c r="J20" i="153"/>
  <c r="G20" i="153"/>
  <c r="M18" i="153"/>
  <c r="L18" i="153"/>
  <c r="K18" i="153"/>
  <c r="J18" i="153"/>
  <c r="I18" i="153"/>
  <c r="I20" i="153" s="1"/>
  <c r="H18" i="153"/>
  <c r="H20" i="153" s="1"/>
  <c r="G18" i="153"/>
  <c r="J30" i="41" l="1"/>
  <c r="I30" i="41"/>
  <c r="H30" i="41"/>
  <c r="M28" i="41"/>
  <c r="L28" i="41"/>
  <c r="J28" i="41"/>
  <c r="I28" i="41"/>
  <c r="H28" i="41"/>
  <c r="G28" i="41"/>
  <c r="G30" i="41" s="1"/>
  <c r="J20" i="41"/>
  <c r="G20" i="41"/>
  <c r="M18" i="41"/>
  <c r="L18" i="41"/>
  <c r="K18" i="41"/>
  <c r="J18" i="41"/>
  <c r="I18" i="41"/>
  <c r="I20" i="41" s="1"/>
  <c r="H18" i="41"/>
  <c r="H20" i="41" s="1"/>
  <c r="G18" i="41"/>
  <c r="J30" i="101" l="1"/>
  <c r="I30" i="101"/>
  <c r="H30" i="101"/>
  <c r="M28" i="101"/>
  <c r="K28" i="101"/>
  <c r="J28" i="101"/>
  <c r="I28" i="101"/>
  <c r="H28" i="101"/>
  <c r="G28" i="101"/>
  <c r="G30" i="101" s="1"/>
  <c r="J20" i="101"/>
  <c r="I20" i="101"/>
  <c r="H20" i="101"/>
  <c r="G20" i="101"/>
  <c r="M18" i="101"/>
  <c r="L18" i="101"/>
  <c r="J30" i="149" l="1"/>
  <c r="I30" i="149"/>
  <c r="H30" i="149"/>
  <c r="M28" i="149"/>
  <c r="L28" i="149"/>
  <c r="J28" i="149"/>
  <c r="I28" i="149"/>
  <c r="H28" i="149"/>
  <c r="G28" i="149"/>
  <c r="G30" i="149" s="1"/>
  <c r="J20" i="149"/>
  <c r="G20" i="149"/>
  <c r="M18" i="149"/>
  <c r="L18" i="149"/>
  <c r="K18" i="149"/>
  <c r="J18" i="149"/>
  <c r="I18" i="149"/>
  <c r="I20" i="149" s="1"/>
  <c r="H18" i="149"/>
  <c r="H20" i="149" s="1"/>
  <c r="G18" i="149"/>
  <c r="J30" i="147" l="1"/>
  <c r="I30" i="147"/>
  <c r="H30" i="147"/>
  <c r="M28" i="147"/>
  <c r="L28" i="147"/>
  <c r="J28" i="147"/>
  <c r="I28" i="147"/>
  <c r="H28" i="147"/>
  <c r="G28" i="147"/>
  <c r="G30" i="147" s="1"/>
  <c r="J20" i="147"/>
  <c r="H20" i="147"/>
  <c r="G20" i="147"/>
  <c r="M18" i="147"/>
  <c r="L18" i="147"/>
  <c r="K18" i="147"/>
  <c r="J18" i="147"/>
  <c r="I18" i="147"/>
  <c r="I20" i="147" s="1"/>
  <c r="H18" i="147"/>
  <c r="G18" i="147"/>
  <c r="J29" i="100" l="1"/>
  <c r="I29" i="100"/>
  <c r="H29" i="100"/>
  <c r="M27" i="100"/>
  <c r="L27" i="100"/>
  <c r="J27" i="100"/>
  <c r="I27" i="100"/>
  <c r="H27" i="100"/>
  <c r="G27" i="100"/>
  <c r="G29" i="100" s="1"/>
  <c r="J19" i="100"/>
  <c r="I19" i="100"/>
  <c r="H19" i="100"/>
  <c r="G19" i="100"/>
  <c r="M17" i="100"/>
  <c r="L17" i="100"/>
  <c r="L28" i="146" l="1"/>
  <c r="J28" i="146"/>
  <c r="J30" i="146" s="1"/>
  <c r="I28" i="146"/>
  <c r="I30" i="146" s="1"/>
  <c r="H28" i="146"/>
  <c r="H30" i="146" s="1"/>
  <c r="G28" i="146"/>
  <c r="G30" i="146" s="1"/>
  <c r="G20" i="146"/>
  <c r="M18" i="146"/>
  <c r="L18" i="146"/>
  <c r="K18" i="146"/>
  <c r="J18" i="146"/>
  <c r="J20" i="146" s="1"/>
  <c r="I18" i="146"/>
  <c r="I20" i="146" s="1"/>
  <c r="H18" i="146"/>
  <c r="H20" i="146" s="1"/>
  <c r="G18" i="146"/>
  <c r="J29" i="36" l="1"/>
  <c r="I29" i="36"/>
  <c r="H29" i="36"/>
  <c r="G29" i="36"/>
  <c r="M27" i="36"/>
  <c r="L27" i="36"/>
  <c r="J27" i="36"/>
  <c r="I27" i="36"/>
  <c r="H27" i="36"/>
  <c r="G27" i="36"/>
  <c r="J19" i="36"/>
  <c r="I19" i="36"/>
  <c r="H19" i="36"/>
  <c r="G19" i="36"/>
  <c r="M17" i="36"/>
  <c r="L17" i="36"/>
  <c r="J29" i="144"/>
  <c r="G29" i="144"/>
  <c r="I27" i="144"/>
  <c r="I29" i="144" s="1"/>
  <c r="H27" i="144"/>
  <c r="H29" i="144" s="1"/>
  <c r="G19" i="144"/>
  <c r="M17" i="144"/>
  <c r="L17" i="144"/>
  <c r="J17" i="144"/>
  <c r="J19" i="144" s="1"/>
  <c r="I17" i="144"/>
  <c r="I19" i="144" s="1"/>
  <c r="H17" i="144"/>
  <c r="H19" i="144" s="1"/>
  <c r="G17" i="144"/>
  <c r="J30" i="140" l="1"/>
  <c r="I30" i="140"/>
  <c r="H30" i="140"/>
  <c r="M28" i="140"/>
  <c r="L28" i="140"/>
  <c r="J28" i="140"/>
  <c r="I28" i="140"/>
  <c r="H28" i="140"/>
  <c r="G28" i="140"/>
  <c r="G30" i="140" s="1"/>
  <c r="J20" i="140"/>
  <c r="I20" i="140"/>
  <c r="H20" i="140"/>
  <c r="G20" i="140"/>
  <c r="M18" i="140"/>
  <c r="L18" i="140"/>
  <c r="J29" i="102" l="1"/>
  <c r="I29" i="102"/>
  <c r="M27" i="102"/>
  <c r="L27" i="102"/>
  <c r="J27" i="102"/>
  <c r="I27" i="102"/>
  <c r="H27" i="102"/>
  <c r="H29" i="102" s="1"/>
  <c r="G27" i="102"/>
  <c r="G29" i="102" s="1"/>
  <c r="J19" i="102"/>
  <c r="I19" i="102"/>
  <c r="H19" i="102"/>
  <c r="G19" i="102"/>
  <c r="M17" i="102"/>
  <c r="L17" i="102"/>
  <c r="J29" i="24" l="1"/>
  <c r="I29" i="24"/>
  <c r="H29" i="24"/>
  <c r="M27" i="24"/>
  <c r="L27" i="24"/>
  <c r="J27" i="24"/>
  <c r="I27" i="24"/>
  <c r="H27" i="24"/>
  <c r="G27" i="24"/>
  <c r="G29" i="24" s="1"/>
  <c r="J19" i="24"/>
  <c r="I19" i="24"/>
  <c r="H19" i="24"/>
  <c r="G19" i="24"/>
  <c r="M17" i="24"/>
  <c r="L17" i="24"/>
  <c r="J29" i="137" l="1"/>
  <c r="I29" i="137"/>
  <c r="H29" i="137"/>
  <c r="G29" i="137"/>
  <c r="M27" i="137"/>
  <c r="L27" i="137"/>
  <c r="J27" i="137"/>
  <c r="I27" i="137"/>
  <c r="H27" i="137"/>
  <c r="G27" i="137"/>
  <c r="J19" i="137"/>
  <c r="I19" i="137"/>
  <c r="H19" i="137"/>
  <c r="G19" i="137"/>
  <c r="M17" i="137"/>
  <c r="L17" i="137"/>
  <c r="J29" i="17" l="1"/>
  <c r="I29" i="17"/>
  <c r="H29" i="17"/>
  <c r="M27" i="17"/>
  <c r="L27" i="17"/>
  <c r="K27" i="17"/>
  <c r="G27" i="17"/>
  <c r="G29" i="17" s="1"/>
  <c r="J19" i="17"/>
  <c r="I19" i="17"/>
  <c r="H19" i="17"/>
  <c r="M17" i="17"/>
  <c r="L17" i="17"/>
  <c r="J17" i="17"/>
  <c r="I17" i="17"/>
  <c r="H17" i="17"/>
  <c r="G17" i="17"/>
  <c r="G19" i="17" s="1"/>
  <c r="J30" i="96" l="1"/>
  <c r="I30" i="96"/>
  <c r="H30" i="96"/>
  <c r="M28" i="96"/>
  <c r="K28" i="96"/>
  <c r="G28" i="96"/>
  <c r="G30" i="96" s="1"/>
  <c r="I20" i="96"/>
  <c r="H20" i="96"/>
  <c r="G20" i="96"/>
  <c r="M18" i="96"/>
  <c r="L18" i="96"/>
  <c r="J18" i="96"/>
  <c r="J20" i="96" s="1"/>
  <c r="I18" i="96"/>
  <c r="H18" i="96"/>
  <c r="G18" i="96"/>
  <c r="M27" i="131" l="1"/>
  <c r="L27" i="131"/>
  <c r="K27" i="131"/>
  <c r="J27" i="131"/>
  <c r="J29" i="131" s="1"/>
  <c r="I27" i="131"/>
  <c r="I29" i="131" s="1"/>
  <c r="H27" i="131"/>
  <c r="H29" i="131" s="1"/>
  <c r="G27" i="131"/>
  <c r="G29" i="131" s="1"/>
  <c r="J19" i="131"/>
  <c r="I19" i="131"/>
  <c r="H19" i="131"/>
  <c r="M17" i="131"/>
  <c r="L17" i="131"/>
  <c r="K17" i="131"/>
  <c r="G17" i="131"/>
  <c r="G19" i="131" s="1"/>
  <c r="M28" i="158" l="1"/>
  <c r="L28" i="158"/>
  <c r="K28" i="158"/>
  <c r="J28" i="158"/>
  <c r="J30" i="158" s="1"/>
  <c r="I28" i="158"/>
  <c r="I30" i="158" s="1"/>
  <c r="H28" i="158"/>
  <c r="H30" i="158" s="1"/>
  <c r="G28" i="158"/>
  <c r="G30" i="158" s="1"/>
  <c r="J20" i="158"/>
  <c r="I20" i="158"/>
  <c r="M18" i="158"/>
  <c r="L18" i="158"/>
  <c r="K18" i="158"/>
  <c r="J18" i="158"/>
  <c r="I18" i="158"/>
  <c r="H18" i="158"/>
  <c r="H20" i="158" s="1"/>
  <c r="G18" i="158"/>
  <c r="G20" i="158" s="1"/>
  <c r="J30" i="125" l="1"/>
  <c r="M28" i="125"/>
  <c r="L28" i="125"/>
  <c r="K28" i="125"/>
  <c r="J28" i="125"/>
  <c r="I28" i="125"/>
  <c r="I30" i="125" s="1"/>
  <c r="H28" i="125"/>
  <c r="H30" i="125" s="1"/>
  <c r="G28" i="125"/>
  <c r="G30" i="125" s="1"/>
  <c r="J20" i="125"/>
  <c r="I20" i="125"/>
  <c r="H20" i="125"/>
  <c r="G20" i="125"/>
  <c r="M18" i="125"/>
  <c r="L18" i="125"/>
  <c r="J30" i="88" l="1"/>
  <c r="I30" i="88"/>
  <c r="M28" i="88"/>
  <c r="L28" i="88"/>
  <c r="K28" i="88"/>
  <c r="J28" i="88"/>
  <c r="I28" i="88"/>
  <c r="H28" i="88"/>
  <c r="H30" i="88" s="1"/>
  <c r="G28" i="88"/>
  <c r="G30" i="88" s="1"/>
  <c r="J20" i="88"/>
  <c r="I20" i="88"/>
  <c r="H20" i="88"/>
  <c r="G20" i="88"/>
  <c r="M18" i="88"/>
  <c r="L18" i="88"/>
  <c r="J30" i="123" l="1"/>
  <c r="M28" i="123"/>
  <c r="L28" i="123"/>
  <c r="K28" i="123"/>
  <c r="J28" i="123"/>
  <c r="I28" i="123"/>
  <c r="I30" i="123" s="1"/>
  <c r="H28" i="123"/>
  <c r="H30" i="123" s="1"/>
  <c r="G28" i="123"/>
  <c r="G30" i="123" s="1"/>
  <c r="J20" i="123"/>
  <c r="I20" i="123"/>
  <c r="H20" i="123"/>
  <c r="G20" i="123"/>
  <c r="M18" i="123"/>
  <c r="L18" i="123"/>
  <c r="J29" i="87" l="1"/>
  <c r="I29" i="87"/>
  <c r="H29" i="87"/>
  <c r="G29" i="87"/>
  <c r="M27" i="87"/>
  <c r="L27" i="87"/>
  <c r="K27" i="87"/>
  <c r="J27" i="87"/>
  <c r="I27" i="87"/>
  <c r="H27" i="87"/>
  <c r="G27" i="87"/>
  <c r="J19" i="87"/>
  <c r="I19" i="87"/>
  <c r="H19" i="87"/>
  <c r="G19" i="87"/>
  <c r="M17" i="87"/>
  <c r="L17" i="87"/>
  <c r="J29" i="86" l="1"/>
  <c r="H29" i="86"/>
  <c r="M27" i="86"/>
  <c r="L27" i="86"/>
  <c r="K27" i="86"/>
  <c r="J27" i="86"/>
  <c r="I27" i="86"/>
  <c r="I29" i="86" s="1"/>
  <c r="H27" i="86"/>
  <c r="G27" i="86"/>
  <c r="G29" i="86" s="1"/>
  <c r="J19" i="86"/>
  <c r="I19" i="86"/>
  <c r="H19" i="86"/>
  <c r="G19" i="86"/>
  <c r="M17" i="86"/>
  <c r="L17" i="86"/>
  <c r="M27" i="85" l="1"/>
  <c r="L27" i="85"/>
  <c r="K27" i="85"/>
  <c r="J27" i="85"/>
  <c r="J29" i="85" s="1"/>
  <c r="I27" i="85"/>
  <c r="I29" i="85" s="1"/>
  <c r="H27" i="85"/>
  <c r="H29" i="85" s="1"/>
  <c r="G27" i="85"/>
  <c r="G29" i="85" s="1"/>
  <c r="J19" i="85"/>
  <c r="I19" i="85"/>
  <c r="H19" i="85"/>
  <c r="G19" i="85"/>
  <c r="M17" i="85"/>
  <c r="L17" i="85"/>
  <c r="M27" i="138" l="1"/>
  <c r="L27" i="138"/>
  <c r="K27" i="138"/>
  <c r="J27" i="138"/>
  <c r="J29" i="138" s="1"/>
  <c r="I27" i="138"/>
  <c r="I29" i="138" s="1"/>
  <c r="H27" i="138"/>
  <c r="H29" i="138" s="1"/>
  <c r="G27" i="138"/>
  <c r="G29" i="138" s="1"/>
  <c r="J19" i="138"/>
  <c r="I19" i="138"/>
  <c r="H19" i="138"/>
  <c r="G19" i="138"/>
  <c r="M17" i="138"/>
  <c r="L17" i="138"/>
  <c r="J30" i="136" l="1"/>
  <c r="G30" i="136"/>
  <c r="M28" i="136"/>
  <c r="L28" i="136"/>
  <c r="K28" i="136"/>
  <c r="J28" i="136"/>
  <c r="I28" i="136"/>
  <c r="I30" i="136" s="1"/>
  <c r="H28" i="136"/>
  <c r="H30" i="136" s="1"/>
  <c r="G28" i="136"/>
  <c r="J20" i="136"/>
  <c r="I20" i="136"/>
  <c r="H20" i="136"/>
  <c r="G20" i="136"/>
  <c r="M18" i="136"/>
  <c r="L18" i="136"/>
  <c r="J30" i="134" l="1"/>
  <c r="I30" i="134"/>
  <c r="H30" i="134"/>
  <c r="G30" i="134"/>
  <c r="M28" i="134"/>
  <c r="L28" i="134"/>
  <c r="K28" i="134"/>
  <c r="J28" i="134"/>
  <c r="I28" i="134"/>
  <c r="H28" i="134"/>
  <c r="G28" i="134"/>
  <c r="J20" i="134"/>
  <c r="I20" i="134"/>
  <c r="H20" i="134"/>
  <c r="G20" i="134"/>
  <c r="M18" i="134"/>
  <c r="L18" i="134"/>
  <c r="M27" i="2" l="1"/>
  <c r="K27" i="2"/>
  <c r="J27" i="2"/>
  <c r="J29" i="2" s="1"/>
  <c r="I27" i="2"/>
  <c r="I29" i="2" s="1"/>
  <c r="H27" i="2"/>
  <c r="H29" i="2" s="1"/>
  <c r="G27" i="2"/>
  <c r="G29" i="2" s="1"/>
  <c r="J19" i="2"/>
  <c r="I19" i="2"/>
  <c r="H19" i="2"/>
  <c r="G19" i="2"/>
  <c r="M17" i="2"/>
  <c r="L17" i="2"/>
  <c r="J30" i="132"/>
  <c r="I30" i="132"/>
  <c r="H30" i="132"/>
  <c r="M28" i="132"/>
  <c r="L28" i="132"/>
  <c r="K28" i="132"/>
  <c r="J28" i="132"/>
  <c r="I28" i="132"/>
  <c r="H28" i="132"/>
  <c r="G28" i="132"/>
  <c r="G30" i="132" s="1"/>
  <c r="J20" i="132"/>
  <c r="I20" i="132"/>
  <c r="H20" i="132"/>
  <c r="G20" i="132"/>
  <c r="M18" i="132"/>
  <c r="L18" i="132"/>
  <c r="J30" i="157" l="1"/>
  <c r="H30" i="157"/>
  <c r="M28" i="157"/>
  <c r="L28" i="157"/>
  <c r="K28" i="157"/>
  <c r="J28" i="157"/>
  <c r="I28" i="157"/>
  <c r="I30" i="157" s="1"/>
  <c r="H28" i="157"/>
  <c r="G28" i="157"/>
  <c r="G30" i="157" s="1"/>
  <c r="J20" i="157"/>
  <c r="I20" i="157"/>
  <c r="H20" i="157"/>
  <c r="G20" i="157"/>
  <c r="M18" i="157"/>
  <c r="L18" i="157"/>
  <c r="M59" i="130" l="1"/>
  <c r="L59" i="130"/>
  <c r="K59" i="130"/>
  <c r="J59" i="130"/>
  <c r="J61" i="130" s="1"/>
  <c r="I59" i="130"/>
  <c r="I61" i="130" s="1"/>
  <c r="H59" i="130"/>
  <c r="H61" i="130" s="1"/>
  <c r="G59" i="130"/>
  <c r="G61" i="130" s="1"/>
  <c r="J51" i="130"/>
  <c r="I51" i="130"/>
  <c r="H51" i="130"/>
  <c r="G51" i="130"/>
  <c r="M49" i="130"/>
  <c r="L49" i="130"/>
  <c r="H30" i="130"/>
  <c r="M28" i="130"/>
  <c r="L28" i="130"/>
  <c r="K28" i="130"/>
  <c r="J28" i="130"/>
  <c r="J30" i="130" s="1"/>
  <c r="I28" i="130"/>
  <c r="I30" i="130" s="1"/>
  <c r="H28" i="130"/>
  <c r="G28" i="130"/>
  <c r="G30" i="130" s="1"/>
  <c r="J20" i="130"/>
  <c r="I20" i="130"/>
  <c r="H20" i="130"/>
  <c r="G20" i="130"/>
  <c r="L18" i="130"/>
  <c r="I30" i="83" l="1"/>
  <c r="H30" i="83"/>
  <c r="G30" i="83"/>
  <c r="M28" i="83"/>
  <c r="L28" i="83"/>
  <c r="J28" i="83"/>
  <c r="J30" i="83" s="1"/>
  <c r="I28" i="83"/>
  <c r="H28" i="83"/>
  <c r="G28" i="83"/>
  <c r="J20" i="83"/>
  <c r="I20" i="83"/>
  <c r="H20" i="83"/>
  <c r="M18" i="83"/>
  <c r="L18" i="83"/>
  <c r="K18" i="83"/>
  <c r="J18" i="83"/>
  <c r="I18" i="83"/>
  <c r="H18" i="83"/>
  <c r="G18" i="83"/>
  <c r="G20" i="83" s="1"/>
  <c r="I30" i="122" l="1"/>
  <c r="M28" i="122"/>
  <c r="J28" i="122"/>
  <c r="J30" i="122" s="1"/>
  <c r="I28" i="122"/>
  <c r="H28" i="122"/>
  <c r="H30" i="122" s="1"/>
  <c r="G28" i="122"/>
  <c r="G30" i="122" s="1"/>
  <c r="J20" i="122"/>
  <c r="G20" i="122"/>
  <c r="M18" i="122"/>
  <c r="L18" i="122"/>
  <c r="J18" i="122"/>
  <c r="I18" i="122"/>
  <c r="I20" i="122" s="1"/>
  <c r="H18" i="122"/>
  <c r="H20" i="122" s="1"/>
  <c r="I62" i="156" l="1"/>
  <c r="M60" i="156"/>
  <c r="J60" i="156"/>
  <c r="J62" i="156" s="1"/>
  <c r="I60" i="156"/>
  <c r="H60" i="156"/>
  <c r="H62" i="156" s="1"/>
  <c r="G60" i="156"/>
  <c r="G62" i="156" s="1"/>
  <c r="J52" i="156"/>
  <c r="G52" i="156"/>
  <c r="M50" i="156"/>
  <c r="J50" i="156"/>
  <c r="I50" i="156"/>
  <c r="I52" i="156" s="1"/>
  <c r="H50" i="156"/>
  <c r="H52" i="156" s="1"/>
  <c r="J29" i="156"/>
  <c r="M27" i="156"/>
  <c r="J27" i="156"/>
  <c r="I27" i="156"/>
  <c r="I29" i="156" s="1"/>
  <c r="H27" i="156"/>
  <c r="H29" i="156" s="1"/>
  <c r="G27" i="156"/>
  <c r="G29" i="156" s="1"/>
  <c r="G19" i="156"/>
  <c r="M17" i="156"/>
  <c r="J17" i="156"/>
  <c r="J19" i="156" s="1"/>
  <c r="I17" i="156"/>
  <c r="I19" i="156" s="1"/>
  <c r="H17" i="156"/>
  <c r="H19" i="156" s="1"/>
  <c r="M27" i="150" l="1"/>
  <c r="J27" i="150"/>
  <c r="J29" i="150" s="1"/>
  <c r="I27" i="150"/>
  <c r="I29" i="150" s="1"/>
  <c r="H27" i="150"/>
  <c r="H29" i="150" s="1"/>
  <c r="G27" i="150"/>
  <c r="G29" i="150" s="1"/>
  <c r="G19" i="150"/>
  <c r="M17" i="150"/>
  <c r="J17" i="150"/>
  <c r="J19" i="150" s="1"/>
  <c r="I17" i="150"/>
  <c r="I19" i="150" s="1"/>
  <c r="H17" i="150"/>
  <c r="H19" i="150" s="1"/>
  <c r="J30" i="148" l="1"/>
  <c r="M28" i="148"/>
  <c r="L28" i="148"/>
  <c r="J28" i="148"/>
  <c r="I28" i="148"/>
  <c r="I30" i="148" s="1"/>
  <c r="H28" i="148"/>
  <c r="H30" i="148" s="1"/>
  <c r="G28" i="148"/>
  <c r="G30" i="148" s="1"/>
  <c r="J20" i="148"/>
  <c r="I20" i="148"/>
  <c r="H20" i="148"/>
  <c r="G20" i="148"/>
  <c r="M18" i="148"/>
  <c r="L18" i="148"/>
  <c r="M27" i="143" l="1"/>
  <c r="L27" i="143"/>
  <c r="J27" i="143"/>
  <c r="J29" i="143" s="1"/>
  <c r="I27" i="143"/>
  <c r="I29" i="143" s="1"/>
  <c r="H27" i="143"/>
  <c r="H29" i="143" s="1"/>
  <c r="G27" i="143"/>
  <c r="G29" i="143" s="1"/>
  <c r="M17" i="143"/>
  <c r="L17" i="143"/>
  <c r="K17" i="143"/>
  <c r="J17" i="143"/>
  <c r="J19" i="143" s="1"/>
  <c r="I17" i="143"/>
  <c r="I19" i="143" s="1"/>
  <c r="H17" i="143"/>
  <c r="H19" i="143" s="1"/>
  <c r="G17" i="143"/>
  <c r="G19" i="143" s="1"/>
  <c r="J29" i="35" l="1"/>
  <c r="I29" i="35"/>
  <c r="H29" i="35"/>
  <c r="M27" i="35"/>
  <c r="L27" i="35"/>
  <c r="J27" i="35"/>
  <c r="I27" i="35"/>
  <c r="H27" i="35"/>
  <c r="G27" i="35"/>
  <c r="G29" i="35" s="1"/>
  <c r="J19" i="35"/>
  <c r="G19" i="35"/>
  <c r="M17" i="35"/>
  <c r="L17" i="35"/>
  <c r="K17" i="35"/>
  <c r="J17" i="35"/>
  <c r="I17" i="35"/>
  <c r="I19" i="35" s="1"/>
  <c r="H17" i="35"/>
  <c r="H19" i="35" s="1"/>
  <c r="G17" i="35"/>
  <c r="J29" i="141" l="1"/>
  <c r="I29" i="141"/>
  <c r="H29" i="141"/>
  <c r="M27" i="141"/>
  <c r="J27" i="141"/>
  <c r="I27" i="141"/>
  <c r="H27" i="141"/>
  <c r="G27" i="141"/>
  <c r="G29" i="141" s="1"/>
  <c r="J19" i="141"/>
  <c r="I19" i="141"/>
  <c r="G19" i="141"/>
  <c r="M17" i="141"/>
  <c r="J17" i="141"/>
  <c r="I17" i="141"/>
  <c r="H17" i="141"/>
  <c r="H19" i="141" s="1"/>
  <c r="J30" i="139" l="1"/>
  <c r="I30" i="139"/>
  <c r="H30" i="139"/>
  <c r="G30" i="139"/>
  <c r="M28" i="139"/>
  <c r="L28" i="139"/>
  <c r="J28" i="139"/>
  <c r="I28" i="139"/>
  <c r="H28" i="139"/>
  <c r="G28" i="139"/>
  <c r="J20" i="139"/>
  <c r="I20" i="139"/>
  <c r="M18" i="139"/>
  <c r="L18" i="139"/>
  <c r="K18" i="139"/>
  <c r="J18" i="139"/>
  <c r="I18" i="139"/>
  <c r="H18" i="139"/>
  <c r="H20" i="139" s="1"/>
  <c r="G18" i="139"/>
  <c r="G20" i="139" s="1"/>
  <c r="J32" i="18" l="1"/>
  <c r="I32" i="18"/>
  <c r="H32" i="18"/>
  <c r="G32" i="18"/>
  <c r="K30" i="18"/>
  <c r="H21" i="18"/>
  <c r="M19" i="18"/>
  <c r="L19" i="18"/>
  <c r="K19" i="18"/>
  <c r="J19" i="18"/>
  <c r="J21" i="18" s="1"/>
  <c r="I19" i="18"/>
  <c r="I21" i="18" s="1"/>
  <c r="H19" i="18"/>
  <c r="G19" i="18"/>
  <c r="G21" i="18" s="1"/>
  <c r="M27" i="133" l="1"/>
  <c r="L27" i="133"/>
  <c r="J27" i="133"/>
  <c r="J29" i="133" s="1"/>
  <c r="I27" i="133"/>
  <c r="I29" i="133" s="1"/>
  <c r="H27" i="133"/>
  <c r="H29" i="133" s="1"/>
  <c r="G27" i="133"/>
  <c r="G29" i="133" s="1"/>
  <c r="G19" i="133"/>
  <c r="M17" i="133"/>
  <c r="L17" i="133"/>
  <c r="K17" i="133"/>
  <c r="J17" i="133"/>
  <c r="J19" i="133" s="1"/>
  <c r="I17" i="133"/>
  <c r="I19" i="133" s="1"/>
  <c r="H17" i="133"/>
  <c r="H19" i="133" s="1"/>
  <c r="G17" i="133"/>
  <c r="M29" i="82" l="1"/>
  <c r="L29" i="82"/>
  <c r="K29" i="82"/>
  <c r="J29" i="82"/>
  <c r="J31" i="82" s="1"/>
  <c r="I29" i="82"/>
  <c r="I31" i="82" s="1"/>
  <c r="H29" i="82"/>
  <c r="H31" i="82" s="1"/>
  <c r="G29" i="82"/>
  <c r="G31" i="82" s="1"/>
  <c r="I21" i="82"/>
  <c r="M19" i="82"/>
  <c r="L19" i="82"/>
  <c r="K19" i="82"/>
  <c r="J19" i="82"/>
  <c r="J21" i="82" s="1"/>
  <c r="I19" i="82"/>
  <c r="H19" i="82"/>
  <c r="H21" i="82" s="1"/>
  <c r="G19" i="82"/>
  <c r="G21" i="82" s="1"/>
  <c r="I29" i="81" l="1"/>
  <c r="H29" i="81"/>
  <c r="G29" i="81"/>
  <c r="M27" i="81"/>
  <c r="L27" i="81"/>
  <c r="J27" i="81"/>
  <c r="J29" i="81" s="1"/>
  <c r="I27" i="81"/>
  <c r="H27" i="81"/>
  <c r="G27" i="81"/>
  <c r="J19" i="81"/>
  <c r="I19" i="81"/>
  <c r="H19" i="81"/>
  <c r="G19" i="81"/>
  <c r="M17" i="81"/>
  <c r="L17" i="81"/>
  <c r="K17" i="81"/>
  <c r="J17" i="81"/>
  <c r="I17" i="81"/>
  <c r="H17" i="81"/>
  <c r="G17" i="81"/>
  <c r="J29" i="92" l="1"/>
  <c r="I29" i="92"/>
  <c r="H29" i="92"/>
  <c r="G29" i="92"/>
  <c r="L27" i="92"/>
  <c r="J19" i="92"/>
  <c r="G19" i="92"/>
  <c r="M17" i="92"/>
  <c r="K17" i="92"/>
  <c r="I17" i="92"/>
  <c r="I19" i="92" s="1"/>
  <c r="H17" i="92"/>
  <c r="H19" i="92" s="1"/>
  <c r="G17" i="92"/>
  <c r="J30" i="91"/>
  <c r="I30" i="91"/>
  <c r="H30" i="91"/>
  <c r="G30" i="91"/>
  <c r="L28" i="91"/>
  <c r="J20" i="91"/>
  <c r="G20" i="91"/>
  <c r="M18" i="91"/>
  <c r="L18" i="91"/>
  <c r="K18" i="91"/>
  <c r="I18" i="91"/>
  <c r="I20" i="91" s="1"/>
  <c r="H18" i="91"/>
  <c r="H20" i="91" s="1"/>
  <c r="G18" i="91"/>
  <c r="J30" i="155" l="1"/>
  <c r="I30" i="155"/>
  <c r="H30" i="155"/>
  <c r="G30" i="155"/>
  <c r="L28" i="155"/>
  <c r="J20" i="155"/>
  <c r="G20" i="155"/>
  <c r="M18" i="155"/>
  <c r="L18" i="155"/>
  <c r="K18" i="155"/>
  <c r="I18" i="155"/>
  <c r="I20" i="155" s="1"/>
  <c r="H18" i="155"/>
  <c r="H20" i="155" s="1"/>
  <c r="G18" i="155"/>
  <c r="J29" i="154"/>
  <c r="I29" i="154"/>
  <c r="H29" i="154"/>
  <c r="G29" i="154"/>
  <c r="L27" i="154"/>
  <c r="J19" i="154"/>
  <c r="H19" i="154"/>
  <c r="G19" i="154"/>
  <c r="M17" i="154"/>
  <c r="K17" i="154"/>
  <c r="I17" i="154"/>
  <c r="I19" i="154" s="1"/>
  <c r="H17" i="154"/>
  <c r="G17" i="154"/>
  <c r="J30" i="151"/>
  <c r="I30" i="151"/>
  <c r="H30" i="151"/>
  <c r="G30" i="151"/>
  <c r="L28" i="151"/>
  <c r="J20" i="151"/>
  <c r="G20" i="151"/>
  <c r="M18" i="151"/>
  <c r="L18" i="151"/>
  <c r="K18" i="151"/>
  <c r="I18" i="151"/>
  <c r="I20" i="151" s="1"/>
  <c r="H18" i="151"/>
  <c r="H20" i="151" s="1"/>
  <c r="G18" i="151"/>
  <c r="J30" i="90"/>
  <c r="I30" i="90"/>
  <c r="H30" i="90"/>
  <c r="G30" i="90"/>
  <c r="L28" i="90"/>
  <c r="J20" i="90"/>
  <c r="M18" i="90"/>
  <c r="L18" i="90"/>
  <c r="K18" i="90"/>
  <c r="I18" i="90"/>
  <c r="I20" i="90" s="1"/>
  <c r="H18" i="90"/>
  <c r="H20" i="90" s="1"/>
  <c r="G18" i="90"/>
  <c r="G20" i="90" s="1"/>
  <c r="J29" i="142"/>
  <c r="I29" i="142"/>
  <c r="H29" i="142"/>
  <c r="G29" i="142"/>
  <c r="L27" i="142"/>
  <c r="J19" i="142"/>
  <c r="M17" i="142"/>
  <c r="K17" i="142"/>
  <c r="I17" i="142"/>
  <c r="I19" i="142" s="1"/>
  <c r="H17" i="142"/>
  <c r="H19" i="142" s="1"/>
  <c r="G17" i="142"/>
  <c r="G19" i="142" s="1"/>
  <c r="J29" i="11" l="1"/>
  <c r="I29" i="11"/>
  <c r="H29" i="11"/>
  <c r="J27" i="11"/>
  <c r="I27" i="11"/>
  <c r="H27" i="11"/>
  <c r="G27" i="11"/>
  <c r="G29" i="11" s="1"/>
  <c r="J19" i="11"/>
  <c r="I19" i="11"/>
  <c r="H19" i="11"/>
  <c r="M17" i="11"/>
  <c r="K17" i="11"/>
  <c r="J17" i="11"/>
  <c r="I17" i="11"/>
  <c r="H17" i="11"/>
  <c r="G17" i="11"/>
  <c r="G19" i="11" s="1"/>
  <c r="J30" i="10" l="1"/>
  <c r="I30" i="10"/>
  <c r="H30" i="10"/>
  <c r="G30" i="10"/>
  <c r="M28" i="10"/>
  <c r="L28" i="10"/>
  <c r="J28" i="10"/>
  <c r="I28" i="10"/>
  <c r="H28" i="10"/>
  <c r="G28" i="10"/>
  <c r="J20" i="10"/>
  <c r="M18" i="10"/>
  <c r="L18" i="10"/>
  <c r="K18" i="10"/>
  <c r="J18" i="10"/>
  <c r="I18" i="10"/>
  <c r="I20" i="10" s="1"/>
  <c r="H18" i="10"/>
  <c r="H20" i="10" s="1"/>
  <c r="G18" i="10"/>
  <c r="G20" i="10" s="1"/>
  <c r="J30" i="121"/>
  <c r="I30" i="121"/>
  <c r="H30" i="121"/>
  <c r="G30" i="121"/>
  <c r="L28" i="121"/>
  <c r="J20" i="121"/>
  <c r="G20" i="121"/>
  <c r="M18" i="121"/>
  <c r="L18" i="121"/>
  <c r="K18" i="121"/>
  <c r="I18" i="121"/>
  <c r="I20" i="121" s="1"/>
  <c r="H18" i="121"/>
  <c r="H20" i="121" s="1"/>
  <c r="G18" i="121"/>
  <c r="J29" i="57"/>
  <c r="I29" i="57"/>
  <c r="H29" i="57"/>
  <c r="M27" i="57"/>
  <c r="L27" i="57"/>
  <c r="J27" i="57"/>
  <c r="I27" i="57"/>
  <c r="H27" i="57"/>
  <c r="G27" i="57"/>
  <c r="G29" i="57" s="1"/>
  <c r="J19" i="57"/>
  <c r="I19" i="57"/>
  <c r="M17" i="57"/>
  <c r="L17" i="57"/>
  <c r="J17" i="57"/>
  <c r="H17" i="57"/>
  <c r="H19" i="57" s="1"/>
  <c r="G17" i="57"/>
  <c r="G19" i="57" s="1"/>
  <c r="J30" i="53" l="1"/>
  <c r="I30" i="53"/>
  <c r="H30" i="53"/>
  <c r="M28" i="53"/>
  <c r="J28" i="53"/>
  <c r="I28" i="53"/>
  <c r="H28" i="53"/>
  <c r="G28" i="53"/>
  <c r="G30" i="53" s="1"/>
  <c r="J20" i="53"/>
  <c r="I20" i="53"/>
  <c r="M18" i="53"/>
  <c r="L18" i="53"/>
  <c r="J18" i="53"/>
  <c r="I18" i="53"/>
  <c r="H18" i="53"/>
  <c r="H20" i="53" s="1"/>
  <c r="G18" i="53"/>
  <c r="G20" i="53" s="1"/>
  <c r="J29" i="152" l="1"/>
  <c r="I29" i="152"/>
  <c r="H29" i="152"/>
  <c r="M27" i="152"/>
  <c r="L27" i="152"/>
  <c r="J27" i="152"/>
  <c r="I27" i="152"/>
  <c r="H27" i="152"/>
  <c r="G27" i="152"/>
  <c r="G29" i="152" s="1"/>
  <c r="J19" i="152"/>
  <c r="G19" i="152"/>
  <c r="M17" i="152"/>
  <c r="L17" i="152"/>
  <c r="K17" i="152"/>
  <c r="J17" i="152"/>
  <c r="I17" i="152"/>
  <c r="I19" i="152" s="1"/>
  <c r="H17" i="152"/>
  <c r="H19" i="152" s="1"/>
  <c r="G17" i="152"/>
  <c r="J29" i="43"/>
  <c r="I29" i="43"/>
  <c r="G29" i="43"/>
  <c r="K27" i="43"/>
  <c r="J27" i="43"/>
  <c r="I27" i="43"/>
  <c r="H27" i="43"/>
  <c r="H29" i="43" s="1"/>
  <c r="G27" i="43"/>
  <c r="J19" i="43"/>
  <c r="I19" i="43"/>
  <c r="H19" i="43"/>
  <c r="M17" i="43"/>
  <c r="L17" i="43"/>
  <c r="K17" i="43"/>
  <c r="J17" i="43"/>
  <c r="I17" i="43"/>
  <c r="H17" i="43"/>
  <c r="G17" i="43"/>
  <c r="G19" i="43" s="1"/>
  <c r="M29" i="78" l="1"/>
  <c r="L29" i="78"/>
  <c r="J29" i="78"/>
  <c r="J31" i="78" s="1"/>
  <c r="I29" i="78"/>
  <c r="I31" i="78" s="1"/>
  <c r="H29" i="78"/>
  <c r="H31" i="78" s="1"/>
  <c r="G29" i="78"/>
  <c r="G31" i="78" s="1"/>
  <c r="H21" i="78"/>
  <c r="G21" i="78"/>
  <c r="L19" i="78"/>
  <c r="J19" i="78"/>
  <c r="J21" i="78" s="1"/>
  <c r="I19" i="78"/>
  <c r="I21" i="78" s="1"/>
  <c r="H19" i="78"/>
  <c r="G19" i="78"/>
  <c r="J29" i="145" l="1"/>
  <c r="I29" i="145"/>
  <c r="H29" i="145"/>
  <c r="M27" i="145"/>
  <c r="L27" i="145"/>
  <c r="J27" i="145"/>
  <c r="I27" i="145"/>
  <c r="H27" i="145"/>
  <c r="G27" i="145"/>
  <c r="G29" i="145" s="1"/>
  <c r="J19" i="145"/>
  <c r="G19" i="145"/>
  <c r="M17" i="145"/>
  <c r="L17" i="145"/>
  <c r="J17" i="145"/>
  <c r="I17" i="145"/>
  <c r="I19" i="145" s="1"/>
  <c r="H17" i="145"/>
  <c r="H19" i="145" s="1"/>
  <c r="G17" i="145"/>
  <c r="H30" i="71" l="1"/>
  <c r="M28" i="71"/>
  <c r="L28" i="71"/>
  <c r="J28" i="71"/>
  <c r="J30" i="71" s="1"/>
  <c r="I28" i="71"/>
  <c r="I30" i="71" s="1"/>
  <c r="H28" i="71"/>
  <c r="G28" i="71"/>
  <c r="G30" i="71" s="1"/>
  <c r="J20" i="71"/>
  <c r="G20" i="71"/>
  <c r="M18" i="71"/>
  <c r="L18" i="71"/>
  <c r="J18" i="71"/>
  <c r="I18" i="71"/>
  <c r="I20" i="71" s="1"/>
  <c r="H18" i="71"/>
  <c r="H20" i="71" s="1"/>
  <c r="G18" i="71"/>
  <c r="M27" i="19" l="1"/>
  <c r="L27" i="19"/>
  <c r="J27" i="19"/>
  <c r="J29" i="19" s="1"/>
  <c r="I27" i="19"/>
  <c r="I29" i="19" s="1"/>
  <c r="H27" i="19"/>
  <c r="H29" i="19" s="1"/>
  <c r="G27" i="19"/>
  <c r="G29" i="19" s="1"/>
  <c r="J19" i="19"/>
  <c r="I19" i="19"/>
  <c r="H19" i="19"/>
  <c r="G19" i="19"/>
  <c r="M17" i="19"/>
  <c r="M27" i="66" l="1"/>
  <c r="L27" i="66"/>
  <c r="J27" i="66"/>
  <c r="J29" i="66" s="1"/>
  <c r="I27" i="66"/>
  <c r="I29" i="66" s="1"/>
  <c r="H27" i="66"/>
  <c r="H29" i="66" s="1"/>
  <c r="G27" i="66"/>
  <c r="G29" i="66" s="1"/>
  <c r="J19" i="66"/>
  <c r="M17" i="66"/>
  <c r="L17" i="66"/>
  <c r="J17" i="66"/>
  <c r="I17" i="66"/>
  <c r="I19" i="66" s="1"/>
  <c r="H17" i="66"/>
  <c r="H19" i="66" s="1"/>
  <c r="G17" i="66"/>
  <c r="G19" i="66" s="1"/>
</calcChain>
</file>

<file path=xl/sharedStrings.xml><?xml version="1.0" encoding="utf-8"?>
<sst xmlns="http://schemas.openxmlformats.org/spreadsheetml/2006/main" count="2756" uniqueCount="142">
  <si>
    <t>2023 - 2024 Expenditure</t>
  </si>
  <si>
    <t>Members Name</t>
  </si>
  <si>
    <t xml:space="preserve">G Bruce </t>
  </si>
  <si>
    <t>Current Position Held</t>
  </si>
  <si>
    <t>Councillor</t>
  </si>
  <si>
    <t>Council Duties -  Expenses</t>
  </si>
  <si>
    <t>Journey Details</t>
  </si>
  <si>
    <t>Detailed Description of Approved Duty</t>
  </si>
  <si>
    <t>Expense Items or details of Journey</t>
  </si>
  <si>
    <t>Car Mileage</t>
  </si>
  <si>
    <t>Motor Cycle Mileage</t>
  </si>
  <si>
    <t>Bicycle Mileage</t>
  </si>
  <si>
    <t>Passenger Mileage</t>
  </si>
  <si>
    <t>Subsistence</t>
  </si>
  <si>
    <t>Other Travel etc.</t>
  </si>
  <si>
    <t>Other Expenses</t>
  </si>
  <si>
    <t>Date</t>
  </si>
  <si>
    <t>Time of Departure</t>
  </si>
  <si>
    <t>Time of Arrival</t>
  </si>
  <si>
    <t>Apr 23 - Mar 24</t>
  </si>
  <si>
    <t>Mobile Phone</t>
  </si>
  <si>
    <t>Sub Total</t>
  </si>
  <si>
    <t>Rate</t>
  </si>
  <si>
    <t>Cash Value of Mileage Claim</t>
  </si>
  <si>
    <t>Conference/Visit - Expenses</t>
  </si>
  <si>
    <t>C Cowdy</t>
  </si>
  <si>
    <t>P Doggart</t>
  </si>
  <si>
    <t>Bus Pass - Paid by CEC</t>
  </si>
  <si>
    <t>T Jones</t>
  </si>
  <si>
    <t>M Mitchell</t>
  </si>
  <si>
    <t>Contract Taxi</t>
  </si>
  <si>
    <t>J Mowat</t>
  </si>
  <si>
    <t>Convener - Licensing Sub Committee</t>
  </si>
  <si>
    <t>M Munro</t>
  </si>
  <si>
    <t xml:space="preserve"> </t>
  </si>
  <si>
    <t>J Rust</t>
  </si>
  <si>
    <t>Vice Convener - Licensing</t>
  </si>
  <si>
    <t>29 Jun - 04 Jul 2023</t>
  </si>
  <si>
    <t>McCrae's Battalion Trust Contalmaision Pilgrimage 2023 - France</t>
  </si>
  <si>
    <t>Travel &amp; Accomm
Breakfast
Lunch
Dinner
O/Seas Subs</t>
  </si>
  <si>
    <r>
      <t>£1.50
£8.79
£27.45</t>
    </r>
    <r>
      <rPr>
        <i/>
        <sz val="12"/>
        <rFont val="Arial"/>
        <family val="2"/>
      </rPr>
      <t xml:space="preserve">
</t>
    </r>
    <r>
      <rPr>
        <sz val="12"/>
        <rFont val="Arial"/>
        <family val="2"/>
      </rPr>
      <t>£159.72</t>
    </r>
  </si>
  <si>
    <r>
      <t>£895.00</t>
    </r>
    <r>
      <rPr>
        <i/>
        <sz val="12"/>
        <rFont val="Arial"/>
        <family val="2"/>
      </rPr>
      <t xml:space="preserve">
</t>
    </r>
  </si>
  <si>
    <t>I Whyte</t>
  </si>
  <si>
    <t>Opposition Group Leader</t>
  </si>
  <si>
    <t xml:space="preserve">
0.45</t>
  </si>
  <si>
    <t>J Bandel</t>
  </si>
  <si>
    <t>C Booth</t>
  </si>
  <si>
    <t>S Burgess</t>
  </si>
  <si>
    <t>D Heap</t>
  </si>
  <si>
    <t>C Miller</t>
  </si>
  <si>
    <t>Apr 23 -Mar 24</t>
  </si>
  <si>
    <t>A Mumford</t>
  </si>
  <si>
    <t>COSLA Conference - Crieff</t>
  </si>
  <si>
    <t>Conference Fee</t>
  </si>
  <si>
    <t>K O'Neill</t>
  </si>
  <si>
    <t>2023 -  2024 Expenditure</t>
  </si>
  <si>
    <t>Parker B</t>
  </si>
  <si>
    <t>S Rae</t>
  </si>
  <si>
    <t>A Staniforth</t>
  </si>
  <si>
    <t xml:space="preserve">S Arthur </t>
  </si>
  <si>
    <t>Convener - Transport &amp; Environment</t>
  </si>
  <si>
    <t xml:space="preserve">L M Cameron </t>
  </si>
  <si>
    <t>Depute Convener</t>
  </si>
  <si>
    <t>J Dalgleish</t>
  </si>
  <si>
    <t xml:space="preserve">Convener - Planning </t>
  </si>
  <si>
    <t>Conference Fee
Accommodation</t>
  </si>
  <si>
    <t>C Day</t>
  </si>
  <si>
    <t>Leader of the Council</t>
  </si>
  <si>
    <t>23 Jan 24 - 26 Jan 2024</t>
  </si>
  <si>
    <t>Scottish Cities Week - London</t>
  </si>
  <si>
    <t>Rail 
Accommodation</t>
  </si>
  <si>
    <r>
      <rPr>
        <i/>
        <sz val="12"/>
        <rFont val="Arial"/>
        <family val="2"/>
      </rPr>
      <t>£</t>
    </r>
    <r>
      <rPr>
        <sz val="12"/>
        <rFont val="Arial"/>
        <family val="2"/>
      </rPr>
      <t xml:space="preserve">153.20
</t>
    </r>
  </si>
  <si>
    <t>Visit to Nottingham City Council - Nottingham</t>
  </si>
  <si>
    <t>Accommodation</t>
  </si>
  <si>
    <t>K Faccenda</t>
  </si>
  <si>
    <t>M Graham</t>
  </si>
  <si>
    <t>J Griffiths</t>
  </si>
  <si>
    <t>Convener - Education, Children &amp; Families</t>
  </si>
  <si>
    <t>S Jenkinson</t>
  </si>
  <si>
    <t>R McKenzie</t>
  </si>
  <si>
    <t xml:space="preserve">Councillor </t>
  </si>
  <si>
    <t>J Meagher</t>
  </si>
  <si>
    <t>Convener - Housing &amp; Economy</t>
  </si>
  <si>
    <t>Apr 23 - May 24</t>
  </si>
  <si>
    <t>T Pogson</t>
  </si>
  <si>
    <t>2022 - 2023 Expenditure</t>
  </si>
  <si>
    <t>Convener/Vice Convener of Integration Joint Board</t>
  </si>
  <si>
    <t>V Walker</t>
  </si>
  <si>
    <t>Convener - Culture &amp; Communities</t>
  </si>
  <si>
    <t>M Watt</t>
  </si>
  <si>
    <t>Depute Leader of the Council</t>
  </si>
  <si>
    <t>A Beal</t>
  </si>
  <si>
    <t>Vice Convener of Lothian Valuation Joint Board</t>
  </si>
  <si>
    <t>F Bennett</t>
  </si>
  <si>
    <t>J Caldwell</t>
  </si>
  <si>
    <t xml:space="preserve">Apr 23 - Mar 24 </t>
  </si>
  <si>
    <t>R Aldridge</t>
  </si>
  <si>
    <t>Lord Provost</t>
  </si>
  <si>
    <t>12 Jun 23 - 16 Jun 23</t>
  </si>
  <si>
    <t>Eurocities - Brussels</t>
  </si>
  <si>
    <t>Train
Accommodation</t>
  </si>
  <si>
    <t xml:space="preserve">£258.00
</t>
  </si>
  <si>
    <t>E Davidson</t>
  </si>
  <si>
    <t>S Dijkstra Downie</t>
  </si>
  <si>
    <t xml:space="preserve">Mar 23 - Apr 24 </t>
  </si>
  <si>
    <t>P Flannery</t>
  </si>
  <si>
    <t>K Lang</t>
  </si>
  <si>
    <t>H Osler</t>
  </si>
  <si>
    <t>Convener - Development Sub Committee</t>
  </si>
  <si>
    <t>N Ross</t>
  </si>
  <si>
    <t>Convener - Regulatory</t>
  </si>
  <si>
    <t>E Thornley</t>
  </si>
  <si>
    <t>Bus Pass - Paid by  CEC</t>
  </si>
  <si>
    <t>L Young</t>
  </si>
  <si>
    <t>Convener - Licensing Board</t>
  </si>
  <si>
    <t xml:space="preserve">Apr 23 -Mar 24 </t>
  </si>
  <si>
    <t>Rail Pass - Paid by CEC</t>
  </si>
  <si>
    <t>L Younie</t>
  </si>
  <si>
    <t>D Aston</t>
  </si>
  <si>
    <t>Apr 23 - Mar 23</t>
  </si>
  <si>
    <t>Biagi M</t>
  </si>
  <si>
    <t>K Campbell</t>
  </si>
  <si>
    <t>Convener - GRBV</t>
  </si>
  <si>
    <t>D Dixon</t>
  </si>
  <si>
    <t>S Dobbin</t>
  </si>
  <si>
    <t>C Fullerton</t>
  </si>
  <si>
    <t>2023- 2024 Expenditure</t>
  </si>
  <si>
    <t>N Gardiner</t>
  </si>
  <si>
    <t>F Glasgow</t>
  </si>
  <si>
    <t xml:space="preserve">Bus Pass - Paid by CEC </t>
  </si>
  <si>
    <t>E Hyslop</t>
  </si>
  <si>
    <t>D Key</t>
  </si>
  <si>
    <t>S Kumar</t>
  </si>
  <si>
    <t>L Macinnes</t>
  </si>
  <si>
    <t>M Mattos Coelho</t>
  </si>
  <si>
    <t>F McFarlane</t>
  </si>
  <si>
    <t>A McNeese-Mechan</t>
  </si>
  <si>
    <t>A McVey</t>
  </si>
  <si>
    <t>V Nicolson</t>
  </si>
  <si>
    <t>Apr 23- Mar 24</t>
  </si>
  <si>
    <t>N Work</t>
  </si>
  <si>
    <t>Councillor/Opposition Group Leader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</si>
</sst>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dd\ mmm\ yyyy"/>
    <numFmt numFmtId="165" formatCode="&quot;£&quot;#,##0.00"/>
    <numFmt numFmtId="166" formatCode="&quot;£&quot;#,##0.0;[Red]\-&quot;£&quot;#,##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name val="Arial"/>
    </font>
    <font>
      <b/>
      <sz val="11"/>
      <name val="Arial"/>
    </font>
    <font>
      <sz val="11"/>
      <name val="Arial"/>
    </font>
    <font>
      <i/>
      <sz val="12"/>
      <name val="Arial"/>
      <family val="2"/>
    </font>
    <font>
      <sz val="14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5" fillId="0" borderId="2" xfId="0" applyFont="1" applyBorder="1"/>
    <xf numFmtId="164" fontId="7" fillId="0" borderId="0" xfId="0" applyNumberFormat="1" applyFont="1"/>
    <xf numFmtId="0" fontId="8" fillId="0" borderId="0" xfId="0" applyFont="1"/>
    <xf numFmtId="0" fontId="6" fillId="0" borderId="0" xfId="0" applyFont="1" applyProtection="1">
      <protection locked="0"/>
    </xf>
    <xf numFmtId="164" fontId="9" fillId="0" borderId="0" xfId="0" applyNumberFormat="1" applyFont="1"/>
    <xf numFmtId="0" fontId="4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7" fontId="0" fillId="0" borderId="0" xfId="0" applyNumberFormat="1" applyProtection="1">
      <protection hidden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8" fillId="2" borderId="5" xfId="0" applyFont="1" applyFill="1" applyBorder="1"/>
    <xf numFmtId="164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165" fontId="8" fillId="0" borderId="5" xfId="0" applyNumberFormat="1" applyFont="1" applyBorder="1"/>
    <xf numFmtId="8" fontId="8" fillId="0" borderId="5" xfId="0" applyNumberFormat="1" applyFont="1" applyBorder="1"/>
    <xf numFmtId="0" fontId="8" fillId="2" borderId="3" xfId="0" applyFont="1" applyFill="1" applyBorder="1"/>
    <xf numFmtId="0" fontId="8" fillId="3" borderId="0" xfId="0" applyFont="1" applyFill="1"/>
    <xf numFmtId="0" fontId="7" fillId="0" borderId="0" xfId="0" applyFont="1"/>
    <xf numFmtId="164" fontId="7" fillId="0" borderId="3" xfId="0" applyNumberFormat="1" applyFont="1" applyBorder="1"/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0" fontId="13" fillId="0" borderId="0" xfId="0" applyFont="1"/>
    <xf numFmtId="0" fontId="11" fillId="0" borderId="2" xfId="0" applyFont="1" applyBorder="1"/>
    <xf numFmtId="0" fontId="12" fillId="0" borderId="2" xfId="0" applyFont="1" applyBorder="1"/>
    <xf numFmtId="164" fontId="9" fillId="0" borderId="1" xfId="0" applyNumberFormat="1" applyFont="1" applyBorder="1"/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164" fontId="8" fillId="0" borderId="3" xfId="0" applyNumberFormat="1" applyFont="1" applyBorder="1" applyProtection="1">
      <protection locked="0"/>
    </xf>
    <xf numFmtId="0" fontId="8" fillId="2" borderId="8" xfId="0" applyFont="1" applyFill="1" applyBorder="1"/>
    <xf numFmtId="164" fontId="7" fillId="0" borderId="8" xfId="0" applyNumberFormat="1" applyFont="1" applyBorder="1"/>
    <xf numFmtId="165" fontId="8" fillId="3" borderId="0" xfId="0" applyNumberFormat="1" applyFont="1" applyFill="1"/>
    <xf numFmtId="164" fontId="8" fillId="0" borderId="8" xfId="0" applyNumberFormat="1" applyFont="1" applyBorder="1" applyProtection="1">
      <protection locked="0"/>
    </xf>
    <xf numFmtId="20" fontId="8" fillId="0" borderId="5" xfId="0" applyNumberFormat="1" applyFont="1" applyBorder="1" applyProtection="1">
      <protection locked="0"/>
    </xf>
    <xf numFmtId="0" fontId="8" fillId="0" borderId="5" xfId="0" applyFont="1" applyBorder="1" applyAlignment="1" applyProtection="1">
      <alignment wrapText="1"/>
      <protection locked="0"/>
    </xf>
    <xf numFmtId="0" fontId="8" fillId="0" borderId="5" xfId="0" applyFont="1" applyBorder="1" applyProtection="1">
      <protection locked="0"/>
    </xf>
    <xf numFmtId="165" fontId="8" fillId="0" borderId="5" xfId="0" applyNumberFormat="1" applyFont="1" applyBorder="1" applyProtection="1">
      <protection locked="0"/>
    </xf>
    <xf numFmtId="165" fontId="8" fillId="0" borderId="5" xfId="0" applyNumberFormat="1" applyFont="1" applyBorder="1" applyAlignment="1" applyProtection="1">
      <alignment horizontal="right" wrapText="1"/>
      <protection locked="0"/>
    </xf>
    <xf numFmtId="164" fontId="8" fillId="0" borderId="8" xfId="0" applyNumberFormat="1" applyFont="1" applyBorder="1" applyAlignment="1">
      <alignment wrapText="1"/>
    </xf>
    <xf numFmtId="164" fontId="8" fillId="0" borderId="3" xfId="0" applyNumberFormat="1" applyFont="1" applyBorder="1" applyAlignment="1">
      <alignment horizontal="left"/>
    </xf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/>
    <xf numFmtId="164" fontId="8" fillId="0" borderId="8" xfId="0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8" fontId="8" fillId="0" borderId="5" xfId="0" applyNumberFormat="1" applyFont="1" applyBorder="1" applyAlignment="1">
      <alignment horizontal="right" wrapText="1"/>
    </xf>
    <xf numFmtId="165" fontId="8" fillId="0" borderId="5" xfId="0" applyNumberFormat="1" applyFont="1" applyBorder="1" applyAlignment="1">
      <alignment horizontal="right" wrapText="1"/>
    </xf>
    <xf numFmtId="0" fontId="8" fillId="0" borderId="6" xfId="0" applyFont="1" applyBorder="1"/>
    <xf numFmtId="165" fontId="8" fillId="0" borderId="6" xfId="0" applyNumberFormat="1" applyFont="1" applyBorder="1"/>
    <xf numFmtId="8" fontId="8" fillId="0" borderId="3" xfId="0" applyNumberFormat="1" applyFont="1" applyBorder="1"/>
    <xf numFmtId="165" fontId="8" fillId="0" borderId="3" xfId="0" applyNumberFormat="1" applyFont="1" applyBorder="1"/>
    <xf numFmtId="8" fontId="8" fillId="3" borderId="0" xfId="0" applyNumberFormat="1" applyFont="1" applyFill="1"/>
    <xf numFmtId="164" fontId="8" fillId="0" borderId="8" xfId="0" applyNumberFormat="1" applyFont="1" applyBorder="1" applyAlignment="1">
      <alignment horizontal="right"/>
    </xf>
    <xf numFmtId="8" fontId="8" fillId="0" borderId="6" xfId="0" applyNumberFormat="1" applyFont="1" applyBorder="1"/>
    <xf numFmtId="0" fontId="8" fillId="0" borderId="3" xfId="0" applyFont="1" applyBorder="1" applyAlignment="1">
      <alignment wrapText="1"/>
    </xf>
    <xf numFmtId="8" fontId="8" fillId="0" borderId="0" xfId="0" applyNumberFormat="1" applyFont="1"/>
    <xf numFmtId="164" fontId="8" fillId="0" borderId="8" xfId="0" applyNumberFormat="1" applyFont="1" applyBorder="1" applyAlignment="1">
      <alignment horizontal="center"/>
    </xf>
    <xf numFmtId="8" fontId="4" fillId="0" borderId="0" xfId="0" applyNumberFormat="1" applyFont="1"/>
    <xf numFmtId="164" fontId="8" fillId="0" borderId="8" xfId="0" applyNumberFormat="1" applyFont="1" applyBorder="1" applyAlignment="1">
      <alignment horizontal="center" wrapText="1"/>
    </xf>
    <xf numFmtId="0" fontId="8" fillId="0" borderId="0" xfId="0" applyFont="1" applyProtection="1">
      <protection locked="0"/>
    </xf>
    <xf numFmtId="0" fontId="9" fillId="0" borderId="1" xfId="0" applyFont="1" applyBorder="1"/>
    <xf numFmtId="165" fontId="8" fillId="4" borderId="5" xfId="0" applyNumberFormat="1" applyFont="1" applyFill="1" applyBorder="1"/>
    <xf numFmtId="0" fontId="8" fillId="0" borderId="8" xfId="0" applyFont="1" applyBorder="1" applyAlignment="1">
      <alignment wrapText="1"/>
    </xf>
    <xf numFmtId="0" fontId="8" fillId="0" borderId="5" xfId="0" applyFont="1" applyBorder="1" applyAlignment="1">
      <alignment horizontal="right" wrapText="1"/>
    </xf>
    <xf numFmtId="164" fontId="8" fillId="0" borderId="8" xfId="0" applyNumberFormat="1" applyFont="1" applyBorder="1"/>
    <xf numFmtId="164" fontId="8" fillId="0" borderId="8" xfId="0" applyNumberFormat="1" applyFont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wrapText="1"/>
      <protection locked="0"/>
    </xf>
    <xf numFmtId="166" fontId="8" fillId="0" borderId="5" xfId="0" applyNumberFormat="1" applyFont="1" applyBorder="1" applyAlignment="1">
      <alignment horizontal="right" wrapText="1"/>
    </xf>
    <xf numFmtId="164" fontId="8" fillId="4" borderId="8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8" fontId="4" fillId="0" borderId="0" xfId="0" quotePrefix="1" applyNumberFormat="1" applyFont="1" applyAlignment="1">
      <alignment horizontal="right"/>
    </xf>
    <xf numFmtId="164" fontId="15" fillId="0" borderId="3" xfId="0" applyNumberFormat="1" applyFont="1" applyBorder="1" applyProtection="1">
      <protection locked="0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/>
    <xf numFmtId="2" fontId="8" fillId="0" borderId="5" xfId="0" applyNumberFormat="1" applyFont="1" applyBorder="1"/>
    <xf numFmtId="0" fontId="8" fillId="0" borderId="5" xfId="0" applyFont="1" applyBorder="1" applyAlignment="1">
      <alignment horizontal="center" wrapText="1"/>
    </xf>
    <xf numFmtId="0" fontId="4" fillId="0" borderId="2" xfId="0" applyFont="1" applyBorder="1" applyProtection="1">
      <protection locked="0"/>
    </xf>
    <xf numFmtId="164" fontId="8" fillId="0" borderId="8" xfId="0" applyNumberFormat="1" applyFont="1" applyBorder="1" applyAlignment="1">
      <alignment vertical="top" wrapText="1"/>
    </xf>
    <xf numFmtId="0" fontId="8" fillId="0" borderId="5" xfId="0" applyFont="1" applyBorder="1" applyAlignment="1">
      <alignment horizontal="right"/>
    </xf>
    <xf numFmtId="164" fontId="8" fillId="0" borderId="3" xfId="0" applyNumberFormat="1" applyFont="1" applyBorder="1"/>
    <xf numFmtId="49" fontId="8" fillId="0" borderId="8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0" fontId="0" fillId="0" borderId="0" xfId="0" applyAlignment="1">
      <alignment horizontal="right"/>
    </xf>
    <xf numFmtId="164" fontId="8" fillId="0" borderId="8" xfId="0" applyNumberFormat="1" applyFont="1" applyBorder="1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91F7B8C-A4EF-4919-A3D2-FA8258EF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38100</xdr:rowOff>
    </xdr:from>
    <xdr:to>
      <xdr:col>3</xdr:col>
      <xdr:colOff>638175</xdr:colOff>
      <xdr:row>6</xdr:row>
      <xdr:rowOff>9525</xdr:rowOff>
    </xdr:to>
    <xdr:pic>
      <xdr:nvPicPr>
        <xdr:cNvPr id="3" name="Picture 6" descr="Black City tab">
          <a:extLst>
            <a:ext uri="{FF2B5EF4-FFF2-40B4-BE49-F238E27FC236}">
              <a16:creationId xmlns:a16="http://schemas.microsoft.com/office/drawing/2014/main" id="{4BF771D8-D692-4226-81E0-30834A315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200025"/>
          <a:ext cx="2571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161B64C8-8D71-4BBF-8ED7-2465103BE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520700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7D9709F1-11D3-468E-B68E-4B85102A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1142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320D6BA-449C-4E43-9275-2FB627DEE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1460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0</xdr:rowOff>
    </xdr:from>
    <xdr:to>
      <xdr:col>3</xdr:col>
      <xdr:colOff>638175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5FF8F876-7412-4118-A3DF-EB361CF14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61925"/>
          <a:ext cx="2562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E85F55A4-FC66-42A5-83B9-73386395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BB5895C-2E91-4778-8C16-055D41B7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3</xdr:col>
      <xdr:colOff>552450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</xdr:row>
      <xdr:rowOff>12700</xdr:rowOff>
    </xdr:from>
    <xdr:to>
      <xdr:col>3</xdr:col>
      <xdr:colOff>628650</xdr:colOff>
      <xdr:row>5</xdr:row>
      <xdr:rowOff>152400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537F1DF9-4E39-44C6-9C78-A1C8C75F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74625"/>
          <a:ext cx="26098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4C5A8A5-84D1-466E-9A3C-9134DB5F2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2A3834DB-B205-4D15-A7F2-C9C54426E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9080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7706A2E-0417-4DBB-94AF-2ED75B8D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DC4EA0BF-6DE0-4E92-BF70-DCF31A8E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D5EFEB4-BA7D-4C61-8A3F-2F7D86BAB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485775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3E0F6351-6BED-4662-8FC1-3D9E146F1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AD1101E-7548-4505-A8E7-8CAADD87D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1A4905C-1568-4956-9D7E-2BCAA5C6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48C1B557-6622-4CC3-A9E8-E4E8198E0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</xdr:colOff>
      <xdr:row>1</xdr:row>
      <xdr:rowOff>3175</xdr:rowOff>
    </xdr:from>
    <xdr:to>
      <xdr:col>3</xdr:col>
      <xdr:colOff>596900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B9157CC8-33B6-4EA0-AD42-629BAC6A6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975" y="165100"/>
          <a:ext cx="254635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BAAF631B-4FF4-4528-A95F-61CE2F9F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25400</xdr:rowOff>
    </xdr:from>
    <xdr:to>
      <xdr:col>3</xdr:col>
      <xdr:colOff>511175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91982FE-FAD6-4BF8-817E-F9848975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6C23AEF7-D0D0-4350-B738-75382D810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743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59A6EAB9-C019-4088-9932-653639C93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A72717A4-D24F-4006-BDB1-F47B697D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561975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953B0D4-BB8B-4960-97ED-CFC3F6A23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098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58983B18-7DFC-4568-9078-F1F84A743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71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4D97C7DC-CCFF-4A2D-B488-8925CBDB4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E2A1143-4D51-4AEB-B55D-97FAF4C4E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EC35159-9BFC-48AE-AD65-575408362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DB66DF32-CA29-46ED-8DD4-215284E47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7E7339C-37F3-4006-AB7F-3AFE2696F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18C8107-07A5-4B64-B0B3-96959592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12700</xdr:rowOff>
    </xdr:from>
    <xdr:to>
      <xdr:col>3</xdr:col>
      <xdr:colOff>680884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F78BE26-C2A2-4B59-B095-3855E2D3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74625"/>
          <a:ext cx="2614459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D88CA7CF-BFAE-4BDB-B4DC-A7E489CD3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0B79C854-6593-4F94-B0AD-6A40CABE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5717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E4AF36E4-86EC-4E14-8D86-92537827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47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5780184-4787-44A4-95DA-17CFCCC64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49C90CC-7448-4721-8C1E-9E151A588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2E1307F5-0577-4B71-A8D7-2F88FDDC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15875</xdr:rowOff>
    </xdr:from>
    <xdr:to>
      <xdr:col>3</xdr:col>
      <xdr:colOff>600075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A52BABAC-47BF-4636-B851-107872F6C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77800"/>
          <a:ext cx="2543175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2A6957B-0432-4CA5-AC88-08E68E99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603250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71381B3-B0F4-4673-96B2-4E34CD39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61925"/>
          <a:ext cx="25431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BF7BD5C-CCDD-45D1-AE92-4760FF02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B9E0761D-FE80-4BBD-9E79-F3E20181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19E9A9B-AF8E-463F-9620-BC710D1B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476250</xdr:colOff>
      <xdr:row>38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2342569B-7789-46B1-85B8-1951461F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9563100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3F9D0B9-0A2B-42A6-AF86-75F8DFEE1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CF54192-1C40-4413-8E2D-5842D4545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B07BD9E-E4C3-4157-BBCC-491F9F22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33</xdr:row>
      <xdr:rowOff>142875</xdr:rowOff>
    </xdr:from>
    <xdr:to>
      <xdr:col>3</xdr:col>
      <xdr:colOff>638175</xdr:colOff>
      <xdr:row>39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F37ECBE4-4590-479A-8FC9-491759E6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429750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59F23E6-837C-40A8-81C3-5370059B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62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8A80BEE-05A3-4E7D-8B2F-57AB1AC9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25400</xdr:rowOff>
    </xdr:from>
    <xdr:to>
      <xdr:col>3</xdr:col>
      <xdr:colOff>654050</xdr:colOff>
      <xdr:row>6</xdr:row>
      <xdr:rowOff>25400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5208A919-029C-4868-941E-40EEC1EE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200" y="187325"/>
          <a:ext cx="2647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17FD474-868F-4859-984D-5322BFBE9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6550290-FF63-4175-A5B7-F6EB4625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03A2025-4501-4320-AC85-74D38398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464AAC2A-2945-4F72-8923-9D5B0C5A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193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80D8EE7-F6DA-4E69-BB02-AA1784E53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555625</xdr:colOff>
      <xdr:row>6</xdr:row>
      <xdr:rowOff>0</xdr:rowOff>
    </xdr:to>
    <xdr:pic>
      <xdr:nvPicPr>
        <xdr:cNvPr id="2" name="Picture 24" descr="Black City tab">
          <a:extLst>
            <a:ext uri="{FF2B5EF4-FFF2-40B4-BE49-F238E27FC236}">
              <a16:creationId xmlns:a16="http://schemas.microsoft.com/office/drawing/2014/main" id="{8972731C-63A6-44B7-BE29-4C3CAB444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87325"/>
          <a:ext cx="25431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FC390E7-831B-49AC-ABFC-5DBED7E7F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2B5E17FC-5683-42F7-A071-82C8548C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D37CA7D-23AB-426A-A173-BF29ABC8C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50800</xdr:rowOff>
    </xdr:from>
    <xdr:to>
      <xdr:col>3</xdr:col>
      <xdr:colOff>568325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3D504ECF-B43F-489B-9081-CC48B813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212725"/>
          <a:ext cx="25622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4318CA45-8AD9-42BF-9E1F-FDC02ECF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0102C01B-5F0A-4247-80E6-05727E1E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6" name="Picture 4" descr="Black City tab">
          <a:extLst>
            <a:ext uri="{FF2B5EF4-FFF2-40B4-BE49-F238E27FC236}">
              <a16:creationId xmlns:a16="http://schemas.microsoft.com/office/drawing/2014/main" id="{CC41C31C-AB82-4F1B-9DAA-1A541545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8" name="Picture 4" descr="Black City tab">
          <a:extLst>
            <a:ext uri="{FF2B5EF4-FFF2-40B4-BE49-F238E27FC236}">
              <a16:creationId xmlns:a16="http://schemas.microsoft.com/office/drawing/2014/main" id="{3ED8D4BF-7C02-4489-8A5A-26BF1A56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10" name="Picture 4" descr="Black City tab">
          <a:extLst>
            <a:ext uri="{FF2B5EF4-FFF2-40B4-BE49-F238E27FC236}">
              <a16:creationId xmlns:a16="http://schemas.microsoft.com/office/drawing/2014/main" id="{2975ABAF-BF74-4C2A-AD1F-897ECB37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7" name="Picture 4" descr="Black City tab">
          <a:extLst>
            <a:ext uri="{FF2B5EF4-FFF2-40B4-BE49-F238E27FC236}">
              <a16:creationId xmlns:a16="http://schemas.microsoft.com/office/drawing/2014/main" id="{0BFBFE1F-3B27-4C61-8220-2543BA549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50800</xdr:rowOff>
    </xdr:from>
    <xdr:to>
      <xdr:col>3</xdr:col>
      <xdr:colOff>577850</xdr:colOff>
      <xdr:row>6</xdr:row>
      <xdr:rowOff>0</xdr:rowOff>
    </xdr:to>
    <xdr:pic>
      <xdr:nvPicPr>
        <xdr:cNvPr id="11" name="Picture 4" descr="Black City tab">
          <a:extLst>
            <a:ext uri="{FF2B5EF4-FFF2-40B4-BE49-F238E27FC236}">
              <a16:creationId xmlns:a16="http://schemas.microsoft.com/office/drawing/2014/main" id="{09AEDB3B-0B71-494C-A3EC-5D6270BC5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B9D936E1-5F92-4F1D-A721-B078366B0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003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P29"/>
  <sheetViews>
    <sheetView showGridLines="0" zoomScale="75" zoomScaleNormal="75" zoomScaleSheetLayoutView="75" workbookViewId="0">
      <selection activeCell="X29" sqref="X29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96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97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/>
      <c r="C16" s="20"/>
      <c r="D16" s="20"/>
      <c r="E16" s="21"/>
      <c r="F16" s="52"/>
      <c r="G16" s="52"/>
      <c r="H16" s="52"/>
      <c r="I16" s="52"/>
      <c r="J16" s="52"/>
      <c r="K16" s="52"/>
      <c r="L16" s="71"/>
      <c r="M16" s="71"/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SUM(M16)</f>
        <v>0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30.6" x14ac:dyDescent="0.3">
      <c r="B26" s="68" t="s">
        <v>98</v>
      </c>
      <c r="C26" s="22"/>
      <c r="D26" s="22"/>
      <c r="E26" s="21" t="s">
        <v>99</v>
      </c>
      <c r="F26" s="21" t="s">
        <v>100</v>
      </c>
      <c r="G26" s="22"/>
      <c r="H26" s="22"/>
      <c r="I26" s="22"/>
      <c r="J26" s="22"/>
      <c r="K26" s="24">
        <v>789.13</v>
      </c>
      <c r="L26" s="56" t="s">
        <v>101</v>
      </c>
      <c r="M26" s="77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789.13</v>
      </c>
      <c r="L27" s="23">
        <v>258</v>
      </c>
      <c r="M27" s="23">
        <f>SUM(M26)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wNbNfoWUhwDhgHtJUFiTg/bG0gm4qAk172wYFd5goc0gg0dwfLn+Jief7eQCbwJDh0fcpYwg9Maw4lfnbYBlJg==" saltValue="yHe9xGp4IdxazI0/qt6wd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7:P29"/>
  <sheetViews>
    <sheetView showGridLines="0" zoomScale="75" zoomScaleNormal="75" workbookViewId="0">
      <selection activeCell="I11" sqref="I11"/>
    </sheetView>
  </sheetViews>
  <sheetFormatPr defaultRowHeight="14.4" x14ac:dyDescent="0.3"/>
  <cols>
    <col min="1" max="1" width="9.6640625" customWidth="1"/>
    <col min="2" max="2" width="17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47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27" customHeight="1" x14ac:dyDescent="0.3">
      <c r="B16" s="39" t="s">
        <v>19</v>
      </c>
      <c r="C16" s="20"/>
      <c r="D16" s="20"/>
      <c r="E16" s="21" t="s">
        <v>20</v>
      </c>
      <c r="F16" s="21"/>
      <c r="G16" s="22"/>
      <c r="H16" s="22"/>
      <c r="I16" s="22"/>
      <c r="J16" s="22"/>
      <c r="K16" s="22"/>
      <c r="L16" s="56"/>
      <c r="M16" s="23">
        <v>149.24</v>
      </c>
      <c r="P16" s="15">
        <v>39234</v>
      </c>
    </row>
    <row r="17" spans="2:13" ht="24.75" customHeight="1" x14ac:dyDescent="0.3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f>SUM(K16:K16)</f>
        <v>0</v>
      </c>
      <c r="L17" s="23">
        <v>0</v>
      </c>
      <c r="M17" s="23">
        <f>SUM(M16:M16)</f>
        <v>149.24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62"/>
      <c r="C26" s="22"/>
      <c r="D26" s="22"/>
      <c r="E26" s="21"/>
      <c r="F26" s="21"/>
      <c r="G26" s="22"/>
      <c r="H26" s="22"/>
      <c r="I26" s="22"/>
      <c r="J26" s="22"/>
      <c r="K26" s="22"/>
      <c r="L26" s="56"/>
      <c r="M26" s="23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SUM(G25:G25)</f>
        <v>0</v>
      </c>
      <c r="H27" s="22">
        <f>SUM(H25:H25)</f>
        <v>0</v>
      </c>
      <c r="I27" s="22">
        <f>SUM(I25:I25)</f>
        <v>0</v>
      </c>
      <c r="J27" s="22">
        <f>SUM(J25:J25)</f>
        <v>0</v>
      </c>
      <c r="K27" s="23">
        <v>0</v>
      </c>
      <c r="L27" s="23">
        <v>0</v>
      </c>
      <c r="M27" s="23"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BbUZGLlO/qAos8gOhmbzGE5UevWkkCZWZ8AhGxYtM7GjZYx9gnX0iYO+D2hFVVmcg0X4ZGOC6h+r/DiZHJQRWA==" saltValue="AAhCVzoBUzuhiz5CcH54l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 K26" xr:uid="{61679B1A-3540-4A07-807E-659883A81D56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B1C6-FBDC-4364-9F34-E0311CAD5C01}">
  <sheetPr>
    <pageSetUpPr fitToPage="1"/>
  </sheetPr>
  <dimension ref="B7:P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94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95</v>
      </c>
      <c r="C16" s="20"/>
      <c r="D16" s="20"/>
      <c r="E16" s="21" t="s">
        <v>27</v>
      </c>
      <c r="F16" s="22"/>
      <c r="G16" s="22"/>
      <c r="H16" s="22"/>
      <c r="I16" s="22"/>
      <c r="J16" s="22"/>
      <c r="K16" s="22"/>
      <c r="L16" s="23">
        <v>650</v>
      </c>
      <c r="M16" s="24"/>
      <c r="P16" s="15"/>
    </row>
    <row r="17" spans="2:16" ht="15.6" x14ac:dyDescent="0.3">
      <c r="B17" s="19" t="s">
        <v>95</v>
      </c>
      <c r="C17" s="20"/>
      <c r="D17" s="20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SUM(L16)</f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62"/>
      <c r="C27" s="22"/>
      <c r="D27" s="22"/>
      <c r="E27" s="21"/>
      <c r="F27" s="21"/>
      <c r="G27" s="22"/>
      <c r="H27" s="22"/>
      <c r="I27" s="22"/>
      <c r="J27" s="22"/>
      <c r="K27" s="24"/>
      <c r="L27" s="56"/>
      <c r="M27" s="77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tWsxxhoeSfqGPqQJ421wCjxYyasf90bIweXCmWwen6dtcTFqETiNv1luP9b9uNv48oWdmVsRO4oVlnEdaT+qnw==" saltValue="mHrck95uBjMPj5zFmW+hBg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P31"/>
  <sheetViews>
    <sheetView showGridLines="0" zoomScale="75" zoomScaleNormal="75" workbookViewId="0">
      <selection activeCell="L19" sqref="L19:M19"/>
    </sheetView>
  </sheetViews>
  <sheetFormatPr defaultRowHeight="14.4" x14ac:dyDescent="0.3"/>
  <cols>
    <col min="1" max="1" width="9.6640625" customWidth="1"/>
    <col min="2" max="2" width="17.1093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61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62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27</v>
      </c>
      <c r="F16" s="22"/>
      <c r="G16" s="22"/>
      <c r="H16" s="22"/>
      <c r="I16" s="22"/>
      <c r="J16" s="22"/>
      <c r="K16" s="22"/>
      <c r="L16" s="23">
        <v>650</v>
      </c>
      <c r="M16" s="59"/>
      <c r="N16" s="65"/>
      <c r="P16" s="15"/>
    </row>
    <row r="17" spans="2:16" ht="15.6" x14ac:dyDescent="0.3">
      <c r="B17" s="19" t="s">
        <v>19</v>
      </c>
      <c r="C17" s="22"/>
      <c r="D17" s="22"/>
      <c r="E17" s="21" t="s">
        <v>30</v>
      </c>
      <c r="F17" s="22"/>
      <c r="G17" s="22"/>
      <c r="H17" s="22"/>
      <c r="I17" s="22"/>
      <c r="J17" s="22"/>
      <c r="K17" s="22"/>
      <c r="L17" s="23">
        <v>134.31</v>
      </c>
      <c r="M17" s="24"/>
      <c r="N17" s="65"/>
      <c r="P17" s="15"/>
    </row>
    <row r="18" spans="2:16" ht="15.6" x14ac:dyDescent="0.3">
      <c r="B18" s="19" t="s">
        <v>19</v>
      </c>
      <c r="C18" s="20"/>
      <c r="D18" s="20"/>
      <c r="E18" s="21" t="s">
        <v>20</v>
      </c>
      <c r="F18" s="22"/>
      <c r="G18" s="22"/>
      <c r="H18" s="22"/>
      <c r="I18" s="22"/>
      <c r="J18" s="22"/>
      <c r="K18" s="22"/>
      <c r="L18" s="23"/>
      <c r="M18" s="24">
        <v>173.53</v>
      </c>
      <c r="N18" s="65"/>
      <c r="P18" s="15"/>
    </row>
    <row r="19" spans="2:16" ht="15.6" x14ac:dyDescent="0.3">
      <c r="B19" s="40"/>
      <c r="C19" s="18"/>
      <c r="D19" s="18"/>
      <c r="E19" s="18"/>
      <c r="F19" s="18" t="s">
        <v>21</v>
      </c>
      <c r="G19" s="22">
        <f t="shared" ref="G19:K19" si="0">SUM(G16:G16)</f>
        <v>0</v>
      </c>
      <c r="H19" s="22">
        <f t="shared" si="0"/>
        <v>0</v>
      </c>
      <c r="I19" s="22">
        <f t="shared" si="0"/>
        <v>0</v>
      </c>
      <c r="J19" s="22">
        <f t="shared" si="0"/>
        <v>0</v>
      </c>
      <c r="K19" s="23">
        <f t="shared" si="0"/>
        <v>0</v>
      </c>
      <c r="L19" s="23">
        <f>SUM(L16:L17)</f>
        <v>784.31</v>
      </c>
      <c r="M19" s="23">
        <f>SUM(M16:M18)</f>
        <v>173.53</v>
      </c>
    </row>
    <row r="20" spans="2:16" ht="15.6" x14ac:dyDescent="0.3">
      <c r="B20" s="40"/>
      <c r="C20" s="18"/>
      <c r="D20" s="18"/>
      <c r="E20" s="18"/>
      <c r="F20" s="18" t="s">
        <v>22</v>
      </c>
      <c r="G20" s="23">
        <v>0.45</v>
      </c>
      <c r="H20" s="23">
        <v>0.24</v>
      </c>
      <c r="I20" s="23">
        <v>0.2</v>
      </c>
      <c r="J20" s="23">
        <v>0.05</v>
      </c>
      <c r="K20" s="26"/>
      <c r="L20" s="26"/>
      <c r="M20" s="26"/>
    </row>
    <row r="21" spans="2:16" ht="15.6" x14ac:dyDescent="0.3">
      <c r="B21" s="40"/>
      <c r="C21" s="18"/>
      <c r="D21" s="18"/>
      <c r="E21" s="18"/>
      <c r="F21" s="18" t="s">
        <v>23</v>
      </c>
      <c r="G21" s="23">
        <f>G19*G20</f>
        <v>0</v>
      </c>
      <c r="H21" s="23">
        <f>H19*H20</f>
        <v>0</v>
      </c>
      <c r="I21" s="23">
        <f>I19*I20</f>
        <v>0</v>
      </c>
      <c r="J21" s="23">
        <f>J19*J20</f>
        <v>0</v>
      </c>
      <c r="K21" s="26"/>
      <c r="L21" s="26"/>
      <c r="M21" s="26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27" t="s">
        <v>24</v>
      </c>
      <c r="C24" s="27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6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46.8" x14ac:dyDescent="0.3">
      <c r="B26" s="99" t="s">
        <v>6</v>
      </c>
      <c r="C26" s="100"/>
      <c r="D26" s="101"/>
      <c r="E26" s="13" t="s">
        <v>7</v>
      </c>
      <c r="F26" s="13" t="s">
        <v>8</v>
      </c>
      <c r="G26" s="13" t="s">
        <v>9</v>
      </c>
      <c r="H26" s="13" t="s">
        <v>10</v>
      </c>
      <c r="I26" s="13" t="s">
        <v>11</v>
      </c>
      <c r="J26" s="13" t="s">
        <v>12</v>
      </c>
      <c r="K26" s="13" t="s">
        <v>13</v>
      </c>
      <c r="L26" s="13" t="s">
        <v>14</v>
      </c>
      <c r="M26" s="13" t="s">
        <v>15</v>
      </c>
    </row>
    <row r="27" spans="2:16" ht="31.2" x14ac:dyDescent="0.3">
      <c r="B27" s="37" t="s">
        <v>16</v>
      </c>
      <c r="C27" s="38" t="s">
        <v>17</v>
      </c>
      <c r="D27" s="38" t="s">
        <v>18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16" ht="15.6" x14ac:dyDescent="0.3">
      <c r="B28" s="43"/>
      <c r="C28" s="44"/>
      <c r="D28" s="44"/>
      <c r="E28" s="45"/>
      <c r="F28" s="46"/>
      <c r="G28" s="46"/>
      <c r="H28" s="46"/>
      <c r="I28" s="46"/>
      <c r="J28" s="46"/>
      <c r="K28" s="47"/>
      <c r="L28" s="47"/>
      <c r="M28" s="47"/>
    </row>
    <row r="29" spans="2:16" ht="15.6" x14ac:dyDescent="0.3">
      <c r="B29" s="40"/>
      <c r="C29" s="18"/>
      <c r="D29" s="18"/>
      <c r="E29" s="18"/>
      <c r="F29" s="18" t="s">
        <v>21</v>
      </c>
      <c r="G29" s="22">
        <f t="shared" ref="G29:M29" si="1">SUM(G28:G28)</f>
        <v>0</v>
      </c>
      <c r="H29" s="22">
        <f t="shared" si="1"/>
        <v>0</v>
      </c>
      <c r="I29" s="22">
        <f t="shared" si="1"/>
        <v>0</v>
      </c>
      <c r="J29" s="22">
        <f t="shared" si="1"/>
        <v>0</v>
      </c>
      <c r="K29" s="23">
        <f t="shared" si="1"/>
        <v>0</v>
      </c>
      <c r="L29" s="23">
        <f t="shared" si="1"/>
        <v>0</v>
      </c>
      <c r="M29" s="23">
        <f t="shared" si="1"/>
        <v>0</v>
      </c>
    </row>
    <row r="30" spans="2:16" ht="15.6" x14ac:dyDescent="0.3">
      <c r="B30" s="40"/>
      <c r="C30" s="18"/>
      <c r="D30" s="18"/>
      <c r="E30" s="18"/>
      <c r="F30" s="18" t="s">
        <v>22</v>
      </c>
      <c r="G30" s="23">
        <v>0.45</v>
      </c>
      <c r="H30" s="23">
        <v>0.24</v>
      </c>
      <c r="I30" s="23">
        <v>0.2</v>
      </c>
      <c r="J30" s="23">
        <v>0.05</v>
      </c>
      <c r="K30" s="26"/>
      <c r="L30" s="26"/>
      <c r="M30" s="26"/>
    </row>
    <row r="31" spans="2:16" ht="15.6" x14ac:dyDescent="0.3">
      <c r="B31" s="40"/>
      <c r="C31" s="18"/>
      <c r="D31" s="18"/>
      <c r="E31" s="18"/>
      <c r="F31" s="18" t="s">
        <v>23</v>
      </c>
      <c r="G31" s="23">
        <f>G29*G30</f>
        <v>0</v>
      </c>
      <c r="H31" s="23">
        <f>H29*H30</f>
        <v>0</v>
      </c>
      <c r="I31" s="23">
        <f>I29*I30</f>
        <v>0</v>
      </c>
      <c r="J31" s="23">
        <f>J29*J30</f>
        <v>0</v>
      </c>
      <c r="K31" s="26"/>
      <c r="L31" s="26"/>
      <c r="M31" s="26"/>
    </row>
  </sheetData>
  <sheetProtection algorithmName="SHA-512" hashValue="o/zX22WCKIDnw8fMmpRTKDqil5miRVOhBREBg0wbyIZLqqJyuk7muIuDXewgZOEhKCr+Fs1NpwxQxeK7fl6ueA==" saltValue="T/zPDrRZbV1QX97yLhRGIg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28 K16:K18" xr:uid="{194092BB-65CA-44BC-B29B-952B31B3632C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7:P30"/>
  <sheetViews>
    <sheetView showGridLines="0" zoomScale="75" zoomScaleNormal="75" workbookViewId="0">
      <selection activeCell="K36" sqref="K36"/>
    </sheetView>
  </sheetViews>
  <sheetFormatPr defaultRowHeight="14.4" x14ac:dyDescent="0.3"/>
  <cols>
    <col min="1" max="1" width="9.6640625" customWidth="1"/>
    <col min="2" max="2" width="16.109375" customWidth="1"/>
    <col min="3" max="3" width="12.6640625" customWidth="1"/>
    <col min="4" max="4" width="10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121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122</v>
      </c>
      <c r="E10" s="4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10"/>
    </row>
    <row r="13" spans="2:16" s="6" customFormat="1" ht="21" x14ac:dyDescent="0.4">
      <c r="B13" s="36"/>
    </row>
    <row r="14" spans="2:16" ht="42" x14ac:dyDescent="0.3">
      <c r="B14" s="103" t="s">
        <v>6</v>
      </c>
      <c r="C14" s="104"/>
      <c r="D14" s="105"/>
      <c r="E14" s="83" t="s">
        <v>7</v>
      </c>
      <c r="F14" s="83" t="s">
        <v>8</v>
      </c>
      <c r="G14" s="83" t="s">
        <v>9</v>
      </c>
      <c r="H14" s="83" t="s">
        <v>10</v>
      </c>
      <c r="I14" s="83" t="s">
        <v>11</v>
      </c>
      <c r="J14" s="83" t="s">
        <v>12</v>
      </c>
      <c r="K14" s="83" t="s">
        <v>13</v>
      </c>
      <c r="L14" s="83" t="s">
        <v>14</v>
      </c>
      <c r="M14" s="83" t="s">
        <v>15</v>
      </c>
      <c r="N14" s="14"/>
      <c r="P14" s="15">
        <v>39173</v>
      </c>
    </row>
    <row r="15" spans="2:16" ht="28.2" x14ac:dyDescent="0.3">
      <c r="B15" s="84" t="s">
        <v>16</v>
      </c>
      <c r="C15" s="85" t="s">
        <v>17</v>
      </c>
      <c r="D15" s="85" t="s">
        <v>18</v>
      </c>
      <c r="E15" s="86"/>
      <c r="F15" s="86"/>
      <c r="G15" s="86"/>
      <c r="H15" s="86"/>
      <c r="I15" s="86"/>
      <c r="J15" s="86"/>
      <c r="K15" s="86"/>
      <c r="L15" s="86"/>
      <c r="M15" s="86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27</v>
      </c>
      <c r="F16" s="21"/>
      <c r="G16" s="22"/>
      <c r="H16" s="22"/>
      <c r="I16" s="22"/>
      <c r="J16" s="22"/>
      <c r="K16" s="22"/>
      <c r="L16" s="23">
        <v>650</v>
      </c>
      <c r="M16" s="23"/>
      <c r="P16" s="15">
        <v>39234</v>
      </c>
    </row>
    <row r="17" spans="2:16" ht="15.6" x14ac:dyDescent="0.3">
      <c r="B17" s="19" t="s">
        <v>19</v>
      </c>
      <c r="C17" s="20"/>
      <c r="D17" s="20"/>
      <c r="E17" s="21" t="s">
        <v>20</v>
      </c>
      <c r="F17" s="21"/>
      <c r="G17" s="22"/>
      <c r="H17" s="22"/>
      <c r="I17" s="22"/>
      <c r="J17" s="22"/>
      <c r="K17" s="22"/>
      <c r="L17" s="23"/>
      <c r="M17" s="23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49"/>
      <c r="C27" s="22"/>
      <c r="D27" s="22"/>
      <c r="E27" s="21"/>
      <c r="F27" s="21"/>
      <c r="G27" s="22"/>
      <c r="H27" s="22"/>
      <c r="I27" s="22"/>
      <c r="J27" s="22"/>
      <c r="K27" s="24"/>
      <c r="L27" s="56"/>
      <c r="M27" s="87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v>0</v>
      </c>
      <c r="I28" s="22">
        <v>0</v>
      </c>
      <c r="J28" s="22">
        <v>0</v>
      </c>
      <c r="K28" s="23">
        <f>SUM(K27:K27)</f>
        <v>0</v>
      </c>
      <c r="L28" s="23">
        <v>0</v>
      </c>
      <c r="M28" s="23">
        <f>SUM(M27:M27)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KBbvnlw3m705tHX+USuVm8Nq7hTGr6WMCjdocL2pnjLftqVtCvMZ7AOrnDSDGBOXkbh4Mb9/k3/+ZwGHK1W5Vw==" saltValue="ZwQVhdhH5O2aU5loE63YM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7:P29"/>
  <sheetViews>
    <sheetView showGridLines="0" zoomScale="75" zoomScaleNormal="75" workbookViewId="0">
      <selection activeCell="K16" sqref="K16"/>
    </sheetView>
  </sheetViews>
  <sheetFormatPr defaultRowHeight="14.4" x14ac:dyDescent="0.3"/>
  <cols>
    <col min="1" max="1" width="9.6640625" customWidth="1"/>
    <col min="2" max="2" width="16.886718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25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D12" s="10"/>
    </row>
    <row r="13" spans="2:16" s="33" customFormat="1" ht="21" x14ac:dyDescent="0.4">
      <c r="B13" s="36"/>
    </row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22.5" customHeight="1" x14ac:dyDescent="0.3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141</v>
      </c>
      <c r="P16" s="15">
        <v>39234</v>
      </c>
    </row>
    <row r="17" spans="2:13" ht="24" customHeight="1" x14ac:dyDescent="0.3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141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41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BXpOu2kNmIhQsx/TZHnB8F3i7/MjjVsbHDMTUzSrgoP3RUbDlgWLF0eZDD4FIcYL6OByK2Dt1vGSAq9Sfubbtw==" saltValue="UjWlYkSsZcY2nV56ER/6+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A610-20CA-496D-975B-39FCB4634D1C}">
  <sheetPr>
    <pageSetUpPr fitToPage="1"/>
  </sheetPr>
  <dimension ref="B7:P29"/>
  <sheetViews>
    <sheetView showGridLines="0" zoomScale="75" zoomScaleNormal="75" workbookViewId="0">
      <selection activeCell="K27" sqref="K27:M27"/>
    </sheetView>
  </sheetViews>
  <sheetFormatPr defaultRowHeight="14.4" x14ac:dyDescent="0.3"/>
  <cols>
    <col min="1" max="1" width="9.6640625" customWidth="1"/>
    <col min="2" max="2" width="17.1093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63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64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 t="s">
        <v>50</v>
      </c>
      <c r="C16" s="20"/>
      <c r="D16" s="20"/>
      <c r="E16" s="21" t="s">
        <v>27</v>
      </c>
      <c r="F16" s="46"/>
      <c r="G16" s="46"/>
      <c r="H16" s="46"/>
      <c r="I16" s="46"/>
      <c r="J16" s="46"/>
      <c r="K16" s="47"/>
      <c r="L16" s="47">
        <v>653</v>
      </c>
      <c r="M16" s="47"/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653</v>
      </c>
      <c r="M17" s="23">
        <f>SUM(M16)</f>
        <v>0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30.6" x14ac:dyDescent="0.3">
      <c r="B26" s="43">
        <v>45198</v>
      </c>
      <c r="C26" s="44"/>
      <c r="D26" s="44"/>
      <c r="E26" s="45" t="s">
        <v>52</v>
      </c>
      <c r="F26" s="45" t="s">
        <v>65</v>
      </c>
      <c r="G26" s="46"/>
      <c r="H26" s="46"/>
      <c r="I26" s="46"/>
      <c r="J26" s="46"/>
      <c r="K26" s="47">
        <v>58.5</v>
      </c>
      <c r="L26" s="47"/>
      <c r="M26" s="47">
        <v>195</v>
      </c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58.5</v>
      </c>
      <c r="L27" s="23">
        <f>SUM(L26:L26)</f>
        <v>0</v>
      </c>
      <c r="M27" s="23">
        <f>SUM(M26:M26)</f>
        <v>195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CSNCgwsHKem33ZMuI5onF2BNcKSPCLch0V6LeFklEEcyPVORIIlb90+ENNU5UY8Jccjj0EHhGDbcK5hG4VnbvA==" saltValue="FTuaALcOvjiZhaHk8cBHf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0CCA0A9D-7FF7-4DE1-BEEF-80D51D5FC62A}"/>
  </dataValidations>
  <pageMargins left="0.7" right="0.7" top="0.75" bottom="0.75" header="0.3" footer="0.3"/>
  <pageSetup paperSize="9" scale="4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65425-42B4-4ACC-BB02-DA0A7C95B721}">
  <sheetPr>
    <pageSetUpPr fitToPage="1"/>
  </sheetPr>
  <dimension ref="B7:P30"/>
  <sheetViews>
    <sheetView showGridLines="0" zoomScale="75" zoomScaleNormal="75" workbookViewId="0">
      <selection activeCell="R16" sqref="R16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102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27</v>
      </c>
      <c r="F16" s="22"/>
      <c r="G16" s="22"/>
      <c r="H16" s="22"/>
      <c r="I16" s="22"/>
      <c r="J16" s="22"/>
      <c r="K16" s="22"/>
      <c r="L16" s="23">
        <v>650</v>
      </c>
      <c r="M16" s="24"/>
      <c r="P16" s="15"/>
    </row>
    <row r="17" spans="2:16" ht="15.6" x14ac:dyDescent="0.3">
      <c r="B17" s="19" t="s">
        <v>19</v>
      </c>
      <c r="C17" s="20"/>
      <c r="D17" s="20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SUM(L16)</f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62"/>
      <c r="C27" s="22"/>
      <c r="D27" s="22"/>
      <c r="E27" s="21"/>
      <c r="F27" s="21"/>
      <c r="G27" s="22"/>
      <c r="H27" s="22"/>
      <c r="I27" s="22"/>
      <c r="J27" s="22"/>
      <c r="K27" s="24"/>
      <c r="L27" s="56"/>
      <c r="M27" s="77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mfq6Ek+GHfm9rvjHBtCj39M6DnjDKXMWZx719kgBSlnjiEpD5MZumbN/8PJbA1BEup/ozqhUXmOfhmGIAV8qPw==" saltValue="rT9qgF04CPLrTYJNe9cXYA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32"/>
  <sheetViews>
    <sheetView showGridLines="0" tabSelected="1" topLeftCell="A9" zoomScale="75" zoomScaleNormal="75" workbookViewId="0">
      <selection activeCell="R20" sqref="R20"/>
    </sheetView>
  </sheetViews>
  <sheetFormatPr defaultRowHeight="14.4" x14ac:dyDescent="0.3"/>
  <cols>
    <col min="1" max="1" width="9.6640625" customWidth="1"/>
    <col min="2" max="2" width="17.4414062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66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67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K11" s="5"/>
      <c r="L11" s="5"/>
      <c r="M11" s="5"/>
    </row>
    <row r="12" spans="2:16" s="6" customFormat="1" ht="15.6" x14ac:dyDescent="0.3">
      <c r="B12" s="9" t="s">
        <v>5</v>
      </c>
      <c r="C12" s="10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66" t="s">
        <v>19</v>
      </c>
      <c r="C16" s="22"/>
      <c r="D16" s="22"/>
      <c r="E16" s="21" t="s">
        <v>27</v>
      </c>
      <c r="F16" s="21"/>
      <c r="G16" s="22"/>
      <c r="H16" s="22"/>
      <c r="I16" s="22"/>
      <c r="J16" s="22"/>
      <c r="K16" s="22"/>
      <c r="L16" s="56">
        <v>650</v>
      </c>
      <c r="M16" s="23"/>
      <c r="P16" s="15"/>
    </row>
    <row r="17" spans="2:16" ht="15.6" x14ac:dyDescent="0.3">
      <c r="B17" s="39" t="s">
        <v>19</v>
      </c>
      <c r="C17" s="20"/>
      <c r="D17" s="20"/>
      <c r="E17" s="21" t="s">
        <v>30</v>
      </c>
      <c r="F17" s="21"/>
      <c r="G17" s="22"/>
      <c r="H17" s="22"/>
      <c r="I17" s="22"/>
      <c r="J17" s="22"/>
      <c r="K17" s="22"/>
      <c r="L17" s="56">
        <v>90.51</v>
      </c>
      <c r="M17" s="23"/>
      <c r="P17" s="15"/>
    </row>
    <row r="18" spans="2:16" ht="15.6" x14ac:dyDescent="0.3">
      <c r="B18" s="39" t="s">
        <v>19</v>
      </c>
      <c r="C18" s="22"/>
      <c r="D18" s="22"/>
      <c r="E18" s="21" t="s">
        <v>20</v>
      </c>
      <c r="F18" s="21"/>
      <c r="G18" s="22"/>
      <c r="H18" s="22"/>
      <c r="I18" s="22"/>
      <c r="J18" s="22"/>
      <c r="K18" s="22"/>
      <c r="L18" s="56"/>
      <c r="M18" s="23">
        <v>247.58</v>
      </c>
      <c r="P18" s="15"/>
    </row>
    <row r="19" spans="2:16" ht="15.6" x14ac:dyDescent="0.3">
      <c r="B19" s="40"/>
      <c r="C19" s="18"/>
      <c r="D19" s="18"/>
      <c r="E19" s="18"/>
      <c r="F19" s="18" t="s">
        <v>21</v>
      </c>
      <c r="G19" s="22">
        <f>SUM(G16:G16)</f>
        <v>0</v>
      </c>
      <c r="H19" s="22">
        <f>SUM(H16:H16)</f>
        <v>0</v>
      </c>
      <c r="I19" s="22">
        <f>SUM(I16:I16)</f>
        <v>0</v>
      </c>
      <c r="J19" s="22">
        <f>SUM(J16:J16)</f>
        <v>0</v>
      </c>
      <c r="K19" s="23">
        <f>SUM(K16:K16)</f>
        <v>0</v>
      </c>
      <c r="L19" s="23">
        <f>SUM(L16:L17)</f>
        <v>740.51</v>
      </c>
      <c r="M19" s="23">
        <f>SUM(M16:M18)</f>
        <v>247.58</v>
      </c>
    </row>
    <row r="20" spans="2:16" ht="15.6" x14ac:dyDescent="0.3">
      <c r="B20" s="40"/>
      <c r="C20" s="18"/>
      <c r="D20" s="18"/>
      <c r="E20" s="18"/>
      <c r="F20" s="18" t="s">
        <v>22</v>
      </c>
      <c r="G20" s="23">
        <v>0.45</v>
      </c>
      <c r="H20" s="23">
        <v>0.24</v>
      </c>
      <c r="I20" s="23">
        <v>0.2</v>
      </c>
      <c r="J20" s="23">
        <v>0.05</v>
      </c>
      <c r="K20" s="26"/>
      <c r="L20" s="42"/>
      <c r="M20" s="26"/>
    </row>
    <row r="21" spans="2:16" ht="15.6" x14ac:dyDescent="0.3">
      <c r="B21" s="40"/>
      <c r="C21" s="18"/>
      <c r="D21" s="18"/>
      <c r="E21" s="18"/>
      <c r="F21" s="18" t="s">
        <v>23</v>
      </c>
      <c r="G21" s="23">
        <f>G19*G20</f>
        <v>0</v>
      </c>
      <c r="H21" s="23">
        <f>H19*H20</f>
        <v>0</v>
      </c>
      <c r="I21" s="23">
        <f>I19*I20</f>
        <v>0</v>
      </c>
      <c r="J21" s="23">
        <f>J19*J20</f>
        <v>0</v>
      </c>
      <c r="K21" s="26"/>
      <c r="L21" s="26"/>
      <c r="M21" s="26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"/>
      <c r="C23" s="2"/>
      <c r="D23" s="67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27" t="s">
        <v>24</v>
      </c>
      <c r="C24" s="27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6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46.8" x14ac:dyDescent="0.3">
      <c r="B26" s="99" t="s">
        <v>6</v>
      </c>
      <c r="C26" s="100"/>
      <c r="D26" s="101"/>
      <c r="E26" s="13" t="s">
        <v>7</v>
      </c>
      <c r="F26" s="13" t="s">
        <v>8</v>
      </c>
      <c r="G26" s="13" t="s">
        <v>9</v>
      </c>
      <c r="H26" s="13" t="s">
        <v>10</v>
      </c>
      <c r="I26" s="13" t="s">
        <v>11</v>
      </c>
      <c r="J26" s="13" t="s">
        <v>12</v>
      </c>
      <c r="K26" s="13" t="s">
        <v>13</v>
      </c>
      <c r="L26" s="13" t="s">
        <v>14</v>
      </c>
      <c r="M26" s="13" t="s">
        <v>15</v>
      </c>
    </row>
    <row r="27" spans="2:16" ht="31.2" x14ac:dyDescent="0.3">
      <c r="B27" s="37" t="s">
        <v>16</v>
      </c>
      <c r="C27" s="38" t="s">
        <v>17</v>
      </c>
      <c r="D27" s="38" t="s">
        <v>18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16" ht="31.2" x14ac:dyDescent="0.3">
      <c r="B28" s="68" t="s">
        <v>68</v>
      </c>
      <c r="C28" s="22"/>
      <c r="D28" s="22"/>
      <c r="E28" s="45" t="s">
        <v>69</v>
      </c>
      <c r="F28" s="45" t="s">
        <v>70</v>
      </c>
      <c r="G28" s="22"/>
      <c r="H28" s="22"/>
      <c r="I28" s="22"/>
      <c r="J28" s="22"/>
      <c r="K28" s="24">
        <v>100.2</v>
      </c>
      <c r="L28" s="56" t="s">
        <v>71</v>
      </c>
      <c r="M28" s="22"/>
    </row>
    <row r="29" spans="2:16" ht="30.6" x14ac:dyDescent="0.3">
      <c r="B29" s="68">
        <v>45152</v>
      </c>
      <c r="C29" s="22"/>
      <c r="D29" s="22"/>
      <c r="E29" s="45" t="s">
        <v>72</v>
      </c>
      <c r="F29" s="45" t="s">
        <v>73</v>
      </c>
      <c r="G29" s="22"/>
      <c r="H29" s="22"/>
      <c r="I29" s="22"/>
      <c r="J29" s="22"/>
      <c r="K29" s="24">
        <v>47.08</v>
      </c>
      <c r="L29" s="56"/>
      <c r="M29" s="22"/>
    </row>
    <row r="30" spans="2:16" ht="15.6" x14ac:dyDescent="0.3">
      <c r="B30" s="40"/>
      <c r="C30" s="18"/>
      <c r="D30" s="18"/>
      <c r="E30" s="18"/>
      <c r="F30" s="18" t="s">
        <v>21</v>
      </c>
      <c r="G30" s="22">
        <v>0</v>
      </c>
      <c r="H30" s="22">
        <v>0</v>
      </c>
      <c r="I30" s="22">
        <v>0</v>
      </c>
      <c r="J30" s="22">
        <v>0</v>
      </c>
      <c r="K30" s="23">
        <f>SUM(K28:K29)</f>
        <v>147.28</v>
      </c>
      <c r="L30" s="23">
        <v>153.19999999999999</v>
      </c>
      <c r="M30" s="23">
        <v>0</v>
      </c>
    </row>
    <row r="31" spans="2:16" ht="15.6" x14ac:dyDescent="0.3">
      <c r="B31" s="40"/>
      <c r="C31" s="18"/>
      <c r="D31" s="18"/>
      <c r="E31" s="18"/>
      <c r="F31" s="18" t="s">
        <v>22</v>
      </c>
      <c r="G31" s="23">
        <v>0.45</v>
      </c>
      <c r="H31" s="23">
        <v>0.24</v>
      </c>
      <c r="I31" s="23">
        <v>0.2</v>
      </c>
      <c r="J31" s="23">
        <v>0.05</v>
      </c>
      <c r="K31" s="26"/>
      <c r="L31" s="26"/>
      <c r="M31" s="26"/>
    </row>
    <row r="32" spans="2:16" ht="15.6" x14ac:dyDescent="0.3">
      <c r="B32" s="40"/>
      <c r="C32" s="18"/>
      <c r="D32" s="18"/>
      <c r="E32" s="18"/>
      <c r="F32" s="18" t="s">
        <v>23</v>
      </c>
      <c r="G32" s="23">
        <f>G30*G31</f>
        <v>0</v>
      </c>
      <c r="H32" s="23">
        <f>H30*H31</f>
        <v>0</v>
      </c>
      <c r="I32" s="23">
        <f>I30*I31</f>
        <v>0</v>
      </c>
      <c r="J32" s="23">
        <f>J30*J31</f>
        <v>0</v>
      </c>
      <c r="K32" s="26"/>
      <c r="L32" s="26"/>
      <c r="M32" s="26"/>
    </row>
  </sheetData>
  <sheetProtection algorithmName="SHA-512" hashValue="UF1DRXYUKle6Lr/DtB2GRTKmZ5vyI5G2hJPccruvTWbcJduqiMuhbPB3VFkLM7UJFBNvFY54IyfGaWMcyvXfXg==" saltValue="bKpWwBRqWilzEj4CNAKIWg==" spinCount="100000" sheet="1" objects="1" scenarios="1"/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E1627-86B0-4D92-9D82-68E8F1E7DD36}">
  <sheetPr>
    <pageSetUpPr fitToPage="1"/>
  </sheetPr>
  <dimension ref="B7:P30"/>
  <sheetViews>
    <sheetView showGridLines="0" zoomScale="75" zoomScaleNormal="75" workbookViewId="0">
      <selection activeCell="R13" sqref="R13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30.554687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103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104</v>
      </c>
      <c r="C16" s="20"/>
      <c r="D16" s="20"/>
      <c r="E16" s="21" t="s">
        <v>27</v>
      </c>
      <c r="F16" s="22"/>
      <c r="G16" s="22"/>
      <c r="H16" s="22"/>
      <c r="I16" s="22"/>
      <c r="J16" s="22"/>
      <c r="K16" s="22"/>
      <c r="L16" s="23">
        <v>650</v>
      </c>
      <c r="M16" s="24"/>
      <c r="P16" s="15"/>
    </row>
    <row r="17" spans="2:16" ht="15.6" x14ac:dyDescent="0.3">
      <c r="B17" s="19" t="s">
        <v>104</v>
      </c>
      <c r="C17" s="20"/>
      <c r="D17" s="20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SUM(L16)</f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62"/>
      <c r="C27" s="22"/>
      <c r="D27" s="22"/>
      <c r="E27" s="21"/>
      <c r="F27" s="21"/>
      <c r="G27" s="22"/>
      <c r="H27" s="22"/>
      <c r="I27" s="22"/>
      <c r="J27" s="22"/>
      <c r="K27" s="24"/>
      <c r="L27" s="56"/>
      <c r="M27" s="77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01KMor4qtZ0QyR4y/ccmpUt9h2PYhSMi4AyHKy38+nXWSRlLHQA87r0WVIAr8Ax2kSJnvA+EjhOPwV7TPsbizw==" saltValue="YRY2RXP36S71wKMPd7GJBQ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7:P29"/>
  <sheetViews>
    <sheetView showGridLines="0" zoomScale="75" zoomScaleNormal="75" workbookViewId="0">
      <selection activeCell="J12" sqref="J12"/>
    </sheetView>
  </sheetViews>
  <sheetFormatPr defaultRowHeight="14.4" x14ac:dyDescent="0.3"/>
  <cols>
    <col min="1" max="1" width="9.6640625" customWidth="1"/>
    <col min="2" max="2" width="17.33203125" customWidth="1"/>
    <col min="3" max="3" width="12.6640625" customWidth="1"/>
    <col min="4" max="4" width="10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123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4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10"/>
    </row>
    <row r="13" spans="2:16" s="6" customFormat="1" ht="21" x14ac:dyDescent="0.4">
      <c r="B13" s="36"/>
    </row>
    <row r="14" spans="2:16" ht="42" x14ac:dyDescent="0.3">
      <c r="B14" s="103" t="s">
        <v>6</v>
      </c>
      <c r="C14" s="104"/>
      <c r="D14" s="105"/>
      <c r="E14" s="83" t="s">
        <v>7</v>
      </c>
      <c r="F14" s="83" t="s">
        <v>8</v>
      </c>
      <c r="G14" s="83" t="s">
        <v>9</v>
      </c>
      <c r="H14" s="83" t="s">
        <v>10</v>
      </c>
      <c r="I14" s="83" t="s">
        <v>11</v>
      </c>
      <c r="J14" s="83" t="s">
        <v>12</v>
      </c>
      <c r="K14" s="83" t="s">
        <v>13</v>
      </c>
      <c r="L14" s="83" t="s">
        <v>14</v>
      </c>
      <c r="M14" s="83" t="s">
        <v>15</v>
      </c>
      <c r="N14" s="14"/>
      <c r="P14" s="15">
        <v>39173</v>
      </c>
    </row>
    <row r="15" spans="2:16" ht="28.2" x14ac:dyDescent="0.3">
      <c r="B15" s="84" t="s">
        <v>16</v>
      </c>
      <c r="C15" s="85" t="s">
        <v>17</v>
      </c>
      <c r="D15" s="85" t="s">
        <v>18</v>
      </c>
      <c r="E15" s="86"/>
      <c r="F15" s="86"/>
      <c r="G15" s="86"/>
      <c r="H15" s="86"/>
      <c r="I15" s="86"/>
      <c r="J15" s="86"/>
      <c r="K15" s="86"/>
      <c r="L15" s="86"/>
      <c r="M15" s="86"/>
      <c r="P15" s="15">
        <v>39203</v>
      </c>
    </row>
    <row r="16" spans="2:16" ht="15.6" x14ac:dyDescent="0.3">
      <c r="B16" s="39" t="s">
        <v>83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3">
        <v>126</v>
      </c>
      <c r="P16" s="15">
        <v>39234</v>
      </c>
    </row>
    <row r="17" spans="2:13" ht="15.6" x14ac:dyDescent="0.3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74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v>0</v>
      </c>
      <c r="I27" s="22">
        <v>0</v>
      </c>
      <c r="J27" s="22">
        <v>0</v>
      </c>
      <c r="K27" s="23">
        <f>SUM(K26:K26)</f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p0hFFd3N3qs+6DpKsv8JfG4h/OvMSTJz3b7z1Wn9qmZ6Q35PI0Vl9La66IZV1lcDRaWwYpGEYhVLcvSuC6JEUw==" saltValue="dVrlCnjBcA7gJjsSX5f2a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P29"/>
  <sheetViews>
    <sheetView showGridLines="0" zoomScale="75" zoomScaleNormal="75" workbookViewId="0">
      <selection activeCell="N11" sqref="N11"/>
    </sheetView>
  </sheetViews>
  <sheetFormatPr defaultRowHeight="14.4" x14ac:dyDescent="0.3"/>
  <cols>
    <col min="1" max="1" width="9.6640625" customWidth="1"/>
    <col min="2" max="2" width="17.1093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59</v>
      </c>
      <c r="E9" s="5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60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/>
      <c r="C16" s="20"/>
      <c r="D16" s="20"/>
      <c r="E16" s="21"/>
      <c r="F16" s="46"/>
      <c r="G16" s="46"/>
      <c r="H16" s="46"/>
      <c r="I16" s="46"/>
      <c r="J16" s="46"/>
      <c r="K16" s="47"/>
      <c r="L16" s="47"/>
      <c r="M16" s="47"/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SUM(M16)</f>
        <v>0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q+1xEFuUXXFxrVm4FgFy8EJzW3vxUaR6Hm4pe3e8xbV35PRupbUN4iNxjmuSpmh2F8kxcoeEthcOLGNRzUOpZQ==" saltValue="1Af0JVDpBzHhgZvuPt7Mv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B51DDA2B-34A3-4492-AF2D-5C61D17BB925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4580-204E-4080-8217-3B0341018DB7}">
  <sheetPr>
    <pageSetUpPr fitToPage="1"/>
  </sheetPr>
  <dimension ref="B7:P29"/>
  <sheetViews>
    <sheetView showGridLines="0" zoomScale="75" zoomScaleNormal="75" workbookViewId="0">
      <selection activeCell="V20" sqref="V20"/>
    </sheetView>
  </sheetViews>
  <sheetFormatPr defaultRowHeight="14.4" x14ac:dyDescent="0.3"/>
  <cols>
    <col min="1" max="1" width="9.6640625" customWidth="1"/>
    <col min="2" max="2" width="16.55468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124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6" x14ac:dyDescent="0.3">
      <c r="B13" s="2"/>
      <c r="C13" s="2"/>
      <c r="D13" s="2"/>
      <c r="E13" s="5"/>
      <c r="F13" s="5"/>
      <c r="G13" s="5"/>
      <c r="K13" s="5"/>
      <c r="L13" s="5"/>
      <c r="M13" s="5"/>
    </row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 t="s">
        <v>19</v>
      </c>
      <c r="C16" s="20"/>
      <c r="D16" s="20"/>
      <c r="E16" s="21" t="s">
        <v>20</v>
      </c>
      <c r="F16" s="46"/>
      <c r="G16" s="46"/>
      <c r="H16" s="46"/>
      <c r="I16" s="46"/>
      <c r="J16" s="46"/>
      <c r="K16" s="47"/>
      <c r="L16" s="47"/>
      <c r="M16" s="47">
        <v>126</v>
      </c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2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2"/>
      <c r="C21" s="10"/>
      <c r="D21" s="10"/>
      <c r="E21" s="10"/>
      <c r="F21" s="10"/>
      <c r="G21" s="81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41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q1X3/z4Bgnk25FmfXfcO5Gv0E9RKkM8E6cUSVsR+1g/N4LIuWY/OWVD43TPIH9yZWnP7L2ykPXqKGTPniKO6XA==" saltValue="/5apUfN0SliRvfLWNM66I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B2FE49EB-F2F7-4A35-935A-A4752859C875}"/>
  </dataValidations>
  <pageMargins left="0.7" right="0.7" top="0.75" bottom="0.75" header="0.3" footer="0.3"/>
  <pageSetup paperSize="9" scale="4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7:Q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6.886718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7" ht="17.399999999999999" x14ac:dyDescent="0.3">
      <c r="B7" s="98" t="s">
        <v>0</v>
      </c>
      <c r="C7" s="98"/>
      <c r="D7" s="98"/>
    </row>
    <row r="8" spans="2:17" ht="16.8" x14ac:dyDescent="0.3">
      <c r="B8" s="1"/>
    </row>
    <row r="9" spans="2:17" s="6" customFormat="1" ht="15.6" x14ac:dyDescent="0.3">
      <c r="B9" s="2" t="s">
        <v>1</v>
      </c>
      <c r="C9" s="2"/>
      <c r="D9" s="3" t="s">
        <v>26</v>
      </c>
      <c r="E9" s="4"/>
      <c r="F9" s="5"/>
      <c r="G9" s="5"/>
      <c r="K9" s="5"/>
      <c r="L9" s="5"/>
      <c r="M9" s="5"/>
    </row>
    <row r="10" spans="2:17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6" x14ac:dyDescent="0.3">
      <c r="B12" s="9" t="s">
        <v>5</v>
      </c>
      <c r="C12" s="10"/>
      <c r="D12" s="10"/>
      <c r="Q12" s="11"/>
    </row>
    <row r="13" spans="2:17" s="6" customFormat="1" ht="21" x14ac:dyDescent="0.4">
      <c r="B13" s="12"/>
    </row>
    <row r="14" spans="2:17" ht="46.8" x14ac:dyDescent="0.3">
      <c r="B14" s="102" t="s">
        <v>6</v>
      </c>
      <c r="C14" s="102"/>
      <c r="D14" s="102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2" x14ac:dyDescent="0.3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6" x14ac:dyDescent="0.3">
      <c r="B16" s="19" t="s">
        <v>19</v>
      </c>
      <c r="C16" s="20"/>
      <c r="D16" s="20"/>
      <c r="E16" s="21" t="s">
        <v>27</v>
      </c>
      <c r="F16" s="22"/>
      <c r="G16" s="22"/>
      <c r="H16" s="22"/>
      <c r="I16" s="22"/>
      <c r="J16" s="22"/>
      <c r="K16" s="22"/>
      <c r="L16" s="23">
        <v>650</v>
      </c>
      <c r="M16" s="24"/>
      <c r="P16" s="15">
        <v>39234</v>
      </c>
    </row>
    <row r="17" spans="2:16" ht="15.6" x14ac:dyDescent="0.3">
      <c r="B17" s="39" t="s">
        <v>19</v>
      </c>
      <c r="C17" s="20"/>
      <c r="D17" s="20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25"/>
      <c r="C18" s="25"/>
      <c r="D18" s="25"/>
      <c r="E18" s="18"/>
      <c r="F18" s="18" t="s">
        <v>21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650</v>
      </c>
      <c r="M18" s="23">
        <f>SUM(M16:M17)</f>
        <v>126</v>
      </c>
    </row>
    <row r="19" spans="2:16" ht="15.6" x14ac:dyDescent="0.3">
      <c r="B19" s="25"/>
      <c r="C19" s="25"/>
      <c r="D19" s="25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25"/>
      <c r="C20" s="25"/>
      <c r="D20" s="25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102" t="s">
        <v>6</v>
      </c>
      <c r="C25" s="102"/>
      <c r="D25" s="102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6" x14ac:dyDescent="0.3">
      <c r="B28" s="25"/>
      <c r="C28" s="25"/>
      <c r="D28" s="25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6" x14ac:dyDescent="0.3">
      <c r="B29" s="25"/>
      <c r="C29" s="25"/>
      <c r="D29" s="25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25"/>
      <c r="C30" s="25"/>
      <c r="D30" s="25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TBkJNCfMc4m6wcsyUEhFvUY5CzGVn8ppP3TvHccBIWKXF15p+ZH+gYdQTTo+ncsCkHXRNaJxNGzX4A9TejMqWA==" saltValue="u3RKseI7xUBAUDR0ZV3xO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0E2D-2A05-4D24-A587-1313D9DD8A63}">
  <sheetPr>
    <pageSetUpPr fitToPage="1"/>
  </sheetPr>
  <dimension ref="B7:P30"/>
  <sheetViews>
    <sheetView showGridLines="0" topLeftCell="A6" zoomScale="75" zoomScaleNormal="75" workbookViewId="0">
      <selection activeCell="S25" sqref="S25"/>
    </sheetView>
  </sheetViews>
  <sheetFormatPr defaultRowHeight="14.4" x14ac:dyDescent="0.3"/>
  <cols>
    <col min="1" max="1" width="9.6640625" customWidth="1"/>
    <col min="2" max="2" width="17.44140625" customWidth="1"/>
    <col min="3" max="4" width="12.6640625" customWidth="1"/>
    <col min="5" max="5" width="25.6640625" bestFit="1" customWidth="1"/>
    <col min="6" max="6" width="31" bestFit="1" customWidth="1"/>
    <col min="7" max="7" width="12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74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27</v>
      </c>
      <c r="F16" s="22"/>
      <c r="G16" s="22"/>
      <c r="H16" s="22"/>
      <c r="I16" s="22"/>
      <c r="J16" s="22"/>
      <c r="K16" s="22"/>
      <c r="L16" s="23">
        <v>650</v>
      </c>
      <c r="M16" s="59"/>
      <c r="P16" s="15"/>
    </row>
    <row r="17" spans="2:16" ht="15.6" x14ac:dyDescent="0.3">
      <c r="B17" s="19" t="s">
        <v>19</v>
      </c>
      <c r="C17" s="20"/>
      <c r="D17" s="20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f>SUM(K16)</f>
        <v>0</v>
      </c>
      <c r="L18" s="23">
        <f>SUM(L16:L16)</f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2"/>
      <c r="C22" s="2"/>
      <c r="D22" s="67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6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41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blwDG8Yw+uW7DaOxtvY6+MiMdxRjcyRg+isWq9hFgmK4F0uF3VusJpodS+1SmzTJJlsPfl4DNlkAng7LH22+PA==" saltValue="GMiAembhbnID2smmbKE2R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EAC20B92-84AC-4A43-8DEA-C553FCD9F13B}"/>
  </dataValidations>
  <pageMargins left="0.7" right="0.7" top="0.75" bottom="0.75" header="0.3" footer="0.3"/>
  <pageSetup paperSize="9" scale="43" orientation="portrait" r:id="rId1"/>
  <ignoredErrors>
    <ignoredError sqref="K18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A65C-B7F0-43A9-981B-07EACC43F34C}">
  <sheetPr>
    <pageSetUpPr fitToPage="1"/>
  </sheetPr>
  <dimension ref="B7:P29"/>
  <sheetViews>
    <sheetView showGridLines="0" zoomScale="75" zoomScaleNormal="75" workbookViewId="0">
      <selection activeCell="T25" sqref="T25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105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24.75" customHeight="1" x14ac:dyDescent="0.3">
      <c r="B16" s="19" t="s">
        <v>95</v>
      </c>
      <c r="C16" s="22"/>
      <c r="D16" s="22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22.87</v>
      </c>
      <c r="P16" s="15"/>
    </row>
    <row r="17" spans="2:13" ht="24.75" customHeight="1" x14ac:dyDescent="0.3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22.87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62"/>
      <c r="C26" s="22"/>
      <c r="D26" s="22"/>
      <c r="E26" s="21"/>
      <c r="F26" s="21"/>
      <c r="G26" s="22"/>
      <c r="H26" s="22"/>
      <c r="I26" s="22"/>
      <c r="J26" s="22"/>
      <c r="K26" s="24"/>
      <c r="L26" s="56"/>
      <c r="M26" s="77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xel+a9EyyNu3mXvWbYW8IbWZewCOI6yCIHwJxP6FCU/LNuZG9qdUUeQEJ6cpvz09TVCW+AcdpjZY9ppnO6paOQ==" saltValue="KK1hldApcRwSqtxTeuhWmQ==" spinCount="100000" sheet="1" objects="1" scenarios="1"/>
  <mergeCells count="3">
    <mergeCell ref="B7:D7"/>
    <mergeCell ref="B14:D14"/>
    <mergeCell ref="B24:D24"/>
  </mergeCells>
  <pageMargins left="0.7" right="0.7" top="0.75" bottom="0.75" header="0.3" footer="0.3"/>
  <pageSetup paperSize="9" scale="44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7:P29"/>
  <sheetViews>
    <sheetView showGridLines="0" zoomScale="75" zoomScaleNormal="75" workbookViewId="0">
      <selection activeCell="S26" sqref="S26"/>
    </sheetView>
  </sheetViews>
  <sheetFormatPr defaultRowHeight="14.4" x14ac:dyDescent="0.3"/>
  <cols>
    <col min="2" max="2" width="17.55468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125</v>
      </c>
      <c r="E9" s="5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6" x14ac:dyDescent="0.3">
      <c r="B13" s="2"/>
      <c r="C13" s="2"/>
      <c r="D13" s="2"/>
      <c r="E13" s="5"/>
      <c r="F13" s="5"/>
      <c r="G13" s="5"/>
      <c r="K13" s="5"/>
      <c r="L13" s="5"/>
      <c r="M13" s="5"/>
    </row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22.5" customHeight="1" x14ac:dyDescent="0.3">
      <c r="B16" s="39" t="s">
        <v>19</v>
      </c>
      <c r="C16" s="20"/>
      <c r="D16" s="20"/>
      <c r="E16" s="21" t="s">
        <v>20</v>
      </c>
      <c r="F16" s="46"/>
      <c r="G16" s="46"/>
      <c r="H16" s="46"/>
      <c r="I16" s="46"/>
      <c r="J16" s="46"/>
      <c r="K16" s="47"/>
      <c r="L16" s="47"/>
      <c r="M16" s="47">
        <v>126</v>
      </c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42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62"/>
      <c r="C26" s="88"/>
      <c r="D26" s="88"/>
      <c r="E26" s="21"/>
      <c r="F26" s="22"/>
      <c r="G26" s="22"/>
      <c r="H26" s="22"/>
      <c r="I26" s="22"/>
      <c r="J26" s="22"/>
      <c r="K26" s="22"/>
      <c r="L26" s="24"/>
      <c r="M26" s="22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OkXPnntqV9UkSv1OxlsXb95UWM/WpEG1xxe82ExOK84u237qHuJDYi+FlmaKeJO8MQugFq4Imdqr2HC2eljV1g==" saltValue="TFWn3gRVYdWPcdqFX3pFA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D94BCDB8-A5C5-496E-9C6C-1646A7956BA5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7:P29"/>
  <sheetViews>
    <sheetView showGridLines="0" zoomScale="75" zoomScaleNormal="75" workbookViewId="0">
      <selection activeCell="S19" sqref="S19"/>
    </sheetView>
  </sheetViews>
  <sheetFormatPr defaultRowHeight="14.4" x14ac:dyDescent="0.3"/>
  <cols>
    <col min="1" max="1" width="9.6640625" customWidth="1"/>
    <col min="2" max="2" width="16.5546875" customWidth="1"/>
    <col min="3" max="4" width="12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126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127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6" x14ac:dyDescent="0.3">
      <c r="B13" s="2"/>
      <c r="C13" s="2"/>
      <c r="D13" s="2"/>
      <c r="E13" s="5"/>
      <c r="F13" s="5"/>
      <c r="G13" s="5"/>
      <c r="K13" s="5"/>
      <c r="L13" s="5"/>
      <c r="M13" s="5"/>
    </row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 t="s">
        <v>19</v>
      </c>
      <c r="C16" s="20"/>
      <c r="D16" s="20"/>
      <c r="E16" s="21" t="s">
        <v>20</v>
      </c>
      <c r="F16" s="45"/>
      <c r="G16" s="46"/>
      <c r="H16" s="46"/>
      <c r="I16" s="46"/>
      <c r="J16" s="46"/>
      <c r="K16" s="47"/>
      <c r="L16" s="47"/>
      <c r="M16" s="47">
        <v>126</v>
      </c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126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2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2"/>
      <c r="C21" s="10"/>
      <c r="D21" s="10"/>
      <c r="E21" s="10"/>
      <c r="F21" s="10"/>
      <c r="G21" s="81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41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8wra/2lxf1sE7+SF8X9760tiSLYPtPg6A/yaHIT1sLQP/NfXALmXG0jylmSBaUrhvkIk5g+bLiRugXVtt7aLAQ==" saltValue="1rm3t6ipg8gHz+rW514+B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39423055-D739-4CA6-AD12-1888AC75AE23}"/>
  </dataValidation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9280-2638-4DE5-B7CF-DA27C3FE201B}">
  <sheetPr>
    <pageSetUpPr fitToPage="1"/>
  </sheetPr>
  <dimension ref="B7:P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7.109375" customWidth="1"/>
    <col min="3" max="4" width="12.6640625" customWidth="1"/>
    <col min="5" max="5" width="25.6640625" bestFit="1" customWidth="1"/>
    <col min="6" max="6" width="31" bestFit="1" customWidth="1"/>
    <col min="7" max="7" width="9.33203125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128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95</v>
      </c>
      <c r="C16" s="20"/>
      <c r="D16" s="20"/>
      <c r="E16" s="21" t="s">
        <v>129</v>
      </c>
      <c r="F16" s="46"/>
      <c r="G16" s="46"/>
      <c r="H16" s="46"/>
      <c r="I16" s="46"/>
      <c r="J16" s="46"/>
      <c r="K16" s="47"/>
      <c r="L16" s="47">
        <v>650</v>
      </c>
      <c r="M16" s="47"/>
      <c r="P16" s="15"/>
    </row>
    <row r="17" spans="2:16" ht="15.6" x14ac:dyDescent="0.3">
      <c r="B17" s="19" t="s">
        <v>95</v>
      </c>
      <c r="C17" s="20"/>
      <c r="D17" s="20"/>
      <c r="E17" s="21" t="s">
        <v>20</v>
      </c>
      <c r="F17" s="46"/>
      <c r="G17" s="46"/>
      <c r="H17" s="46"/>
      <c r="I17" s="46"/>
      <c r="J17" s="46"/>
      <c r="K17" s="47"/>
      <c r="L17" s="47"/>
      <c r="M17" s="47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42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SUM(G18*G19)</f>
        <v>0</v>
      </c>
      <c r="H20" s="23">
        <f t="shared" ref="H20:J20" si="0">SUM(H18*H19)</f>
        <v>0</v>
      </c>
      <c r="I20" s="23">
        <f t="shared" si="0"/>
        <v>0</v>
      </c>
      <c r="J20" s="23">
        <f t="shared" si="0"/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2"/>
      <c r="C22" s="2"/>
      <c r="D22" s="67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41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7WJf3dCqzoglwxZeSCb7KkxyqhIjj0Z+4eWsmkhIBT042FaoZlUtaHqFzShcJi0zDdiKeroWlbcyrYCFYy9uCA==" saltValue="ED0aUv0+KsCM/AJTS8jc1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300715CD-BB23-4698-9DE3-65CB81CED8CD}"/>
  </dataValidations>
  <pageMargins left="0.7" right="0.7" top="0.75" bottom="0.75" header="0.3" footer="0.3"/>
  <pageSetup paperSize="9" scale="4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EAD0-829D-4176-8AA2-AD98D702ABDA}">
  <sheetPr>
    <pageSetUpPr fitToPage="1"/>
  </sheetPr>
  <dimension ref="B7:P29"/>
  <sheetViews>
    <sheetView showGridLines="0" zoomScale="75" zoomScaleNormal="75" workbookViewId="0">
      <selection activeCell="O7" sqref="O7"/>
    </sheetView>
  </sheetViews>
  <sheetFormatPr defaultRowHeight="14.4" x14ac:dyDescent="0.3"/>
  <cols>
    <col min="1" max="1" width="9.6640625" customWidth="1"/>
    <col min="2" max="2" width="17.6640625" customWidth="1"/>
    <col min="3" max="4" width="12.6640625" customWidth="1"/>
    <col min="5" max="5" width="27.6640625" customWidth="1"/>
    <col min="6" max="6" width="31" bestFit="1" customWidth="1"/>
    <col min="7" max="7" width="9.6640625" customWidth="1"/>
    <col min="8" max="8" width="14" customWidth="1"/>
    <col min="9" max="9" width="9.44140625" customWidth="1"/>
    <col min="10" max="10" width="13.109375" customWidth="1"/>
    <col min="11" max="11" width="15" customWidth="1"/>
    <col min="12" max="12" width="14.6640625" customWidth="1"/>
    <col min="13" max="13" width="12.3320312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75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27" t="s">
        <v>5</v>
      </c>
      <c r="C12" s="10"/>
      <c r="D12" s="10"/>
    </row>
    <row r="13" spans="2:16" s="6" customFormat="1" ht="21" x14ac:dyDescent="0.4">
      <c r="B13" s="70"/>
    </row>
    <row r="14" spans="2:16" ht="31.2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27.75" customHeight="1" x14ac:dyDescent="0.3">
      <c r="B16" s="39" t="s">
        <v>19</v>
      </c>
      <c r="C16" s="20"/>
      <c r="D16" s="20"/>
      <c r="E16" s="21" t="s">
        <v>20</v>
      </c>
      <c r="F16" s="21"/>
      <c r="G16" s="22"/>
      <c r="H16" s="22"/>
      <c r="I16" s="22"/>
      <c r="J16" s="22"/>
      <c r="K16" s="52"/>
      <c r="L16" s="56"/>
      <c r="M16" s="59">
        <v>126</v>
      </c>
      <c r="P16" s="15">
        <v>39234</v>
      </c>
    </row>
    <row r="17" spans="2:14" ht="15.6" x14ac:dyDescent="0.3">
      <c r="B17" s="40"/>
      <c r="C17" s="18"/>
      <c r="D17" s="18"/>
      <c r="E17" s="18"/>
      <c r="F17" s="18" t="s">
        <v>21</v>
      </c>
      <c r="G17" s="22"/>
      <c r="H17" s="22">
        <f>SUM(H16:H16)</f>
        <v>0</v>
      </c>
      <c r="I17" s="22">
        <f>SUM(I16:I16)</f>
        <v>0</v>
      </c>
      <c r="J17" s="22">
        <f>SUM(J16:J16)</f>
        <v>0</v>
      </c>
      <c r="K17" s="71">
        <v>0</v>
      </c>
      <c r="L17" s="71">
        <v>0</v>
      </c>
      <c r="M17" s="71">
        <f>SUM(M16:M16)</f>
        <v>126</v>
      </c>
    </row>
    <row r="18" spans="2:14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4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4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4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4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4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4" ht="31.2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4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4" ht="15.6" x14ac:dyDescent="0.3">
      <c r="B26" s="72"/>
      <c r="C26" s="22"/>
      <c r="D26" s="22"/>
      <c r="E26" s="21"/>
      <c r="F26" s="21"/>
      <c r="G26" s="22"/>
      <c r="H26" s="22"/>
      <c r="I26" s="22"/>
      <c r="J26" s="22"/>
      <c r="K26" s="73"/>
      <c r="L26" s="23"/>
      <c r="M26" s="22"/>
    </row>
    <row r="27" spans="2:14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v>0</v>
      </c>
      <c r="M27" s="23">
        <f>SUM(M26:M26)</f>
        <v>0</v>
      </c>
      <c r="N27" t="s">
        <v>34</v>
      </c>
    </row>
    <row r="28" spans="2:14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42"/>
      <c r="M28" s="26"/>
    </row>
    <row r="29" spans="2:14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BI3bh7EDH4aHXAqugHovCulpHAGxLbSywI5Jm6FCOHDCzovXhiW35IvkCZ6mwwt1mY/GdXEDk+KIyrd/io5kOA==" saltValue="kUA9VBMjFwdBe9fKeT2yu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2B126FC8-148E-409E-A497-263366AAC626}"/>
  </dataValidations>
  <pageMargins left="0.7" right="0.7" top="0.75" bottom="0.75" header="0.3" footer="0.3"/>
  <pageSetup paperSize="9" scale="41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7:P29"/>
  <sheetViews>
    <sheetView showGridLines="0" zoomScale="75" zoomScaleNormal="75" workbookViewId="0">
      <selection activeCell="L17" sqref="L17"/>
    </sheetView>
  </sheetViews>
  <sheetFormatPr defaultRowHeight="14.4" x14ac:dyDescent="0.3"/>
  <cols>
    <col min="1" max="1" width="9.6640625" customWidth="1"/>
    <col min="2" max="2" width="17.44140625" customWidth="1"/>
    <col min="3" max="4" width="12.6640625" customWidth="1"/>
    <col min="5" max="5" width="25.6640625" bestFit="1" customWidth="1"/>
    <col min="6" max="6" width="31" bestFit="1" customWidth="1"/>
    <col min="7" max="7" width="12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76</v>
      </c>
      <c r="E9" s="4"/>
      <c r="F9" s="4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77</v>
      </c>
      <c r="E10" s="8"/>
      <c r="F10" s="4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24" customHeight="1" x14ac:dyDescent="0.3">
      <c r="B16" s="19" t="s">
        <v>19</v>
      </c>
      <c r="C16" s="22"/>
      <c r="D16" s="22"/>
      <c r="E16" s="21" t="s">
        <v>20</v>
      </c>
      <c r="F16" s="46"/>
      <c r="G16" s="46"/>
      <c r="H16" s="46"/>
      <c r="I16" s="46"/>
      <c r="J16" s="46"/>
      <c r="K16" s="47"/>
      <c r="L16" s="47"/>
      <c r="M16" s="47">
        <v>126</v>
      </c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f>SUM(K16)</f>
        <v>0</v>
      </c>
      <c r="L17" s="23">
        <f>SUM(L16:L16)</f>
        <v>0</v>
      </c>
      <c r="M17" s="23">
        <f>SUM(M16)</f>
        <v>126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42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2"/>
      <c r="C21" s="2"/>
      <c r="D21" s="67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41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wEdhJeX42Znp4poBK/aMie5OVD9yFzmS8FGKzJEA9SgQ5dJGIV1t9H48xrHOs7c2BGGoCSXk0BcHj9hUdueNAg==" saltValue="Iq3g7ONnZN6SU7ih+LjIL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5C31DE02-2F07-40BA-971C-88E1FF34027F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K17:L17" formula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6A2A-C5B6-4B33-8900-B6EB683C6709}">
  <sheetPr>
    <pageSetUpPr fitToPage="1"/>
  </sheetPr>
  <dimension ref="A2:P29"/>
  <sheetViews>
    <sheetView showGridLines="0" zoomScale="75" zoomScaleNormal="75" workbookViewId="0">
      <selection activeCell="S22" sqref="S22"/>
    </sheetView>
  </sheetViews>
  <sheetFormatPr defaultRowHeight="14.4" x14ac:dyDescent="0.3"/>
  <cols>
    <col min="1" max="1" width="9.6640625" customWidth="1"/>
    <col min="2" max="2" width="17" customWidth="1"/>
    <col min="3" max="3" width="15.33203125" customWidth="1"/>
    <col min="4" max="4" width="12.6640625" customWidth="1"/>
    <col min="5" max="5" width="25.6640625" bestFit="1" customWidth="1"/>
    <col min="6" max="6" width="31" bestFit="1" customWidth="1"/>
    <col min="7" max="7" width="9.33203125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7.399999999999999" x14ac:dyDescent="0.3">
      <c r="A7" s="6"/>
      <c r="B7" s="98" t="s">
        <v>0</v>
      </c>
      <c r="C7" s="98"/>
      <c r="D7" s="98"/>
      <c r="E7" s="6"/>
      <c r="F7" s="6"/>
      <c r="G7" s="6"/>
      <c r="H7" s="6"/>
      <c r="I7" s="6"/>
      <c r="J7" s="6"/>
      <c r="K7" s="6"/>
      <c r="L7" s="6"/>
      <c r="M7" s="6"/>
    </row>
    <row r="8" spans="1:16" x14ac:dyDescent="0.3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6" x14ac:dyDescent="0.3">
      <c r="B9" s="5" t="s">
        <v>1</v>
      </c>
      <c r="C9" s="5"/>
      <c r="D9" s="3" t="s">
        <v>48</v>
      </c>
      <c r="E9" s="4"/>
      <c r="F9" s="5"/>
      <c r="G9" s="5"/>
      <c r="K9" s="5"/>
      <c r="L9" s="5"/>
      <c r="M9" s="5"/>
    </row>
    <row r="10" spans="1:16" s="6" customFormat="1" ht="15.6" x14ac:dyDescent="0.3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ht="13.8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6" x14ac:dyDescent="0.3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3.8" x14ac:dyDescent="0.25"/>
    <row r="14" spans="1:16" ht="46.8" x14ac:dyDescent="0.3">
      <c r="A14" s="6"/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2" x14ac:dyDescent="0.3">
      <c r="A15" s="6"/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21" customHeight="1" x14ac:dyDescent="0.3">
      <c r="A16" s="6"/>
      <c r="B16" s="39" t="s">
        <v>19</v>
      </c>
      <c r="C16" s="20"/>
      <c r="D16" s="20"/>
      <c r="E16" s="21" t="s">
        <v>20</v>
      </c>
      <c r="F16" s="20"/>
      <c r="G16" s="57"/>
      <c r="H16" s="57"/>
      <c r="I16" s="57"/>
      <c r="J16" s="57"/>
      <c r="K16" s="57"/>
      <c r="L16" s="63"/>
      <c r="M16" s="59">
        <v>126</v>
      </c>
      <c r="P16" s="15">
        <v>39234</v>
      </c>
    </row>
    <row r="17" spans="1:13" ht="15.6" x14ac:dyDescent="0.3">
      <c r="A17" s="6"/>
      <c r="B17" s="40"/>
      <c r="C17" s="18"/>
      <c r="D17" s="18"/>
      <c r="E17" s="18"/>
      <c r="F17" s="18" t="s">
        <v>21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126</v>
      </c>
    </row>
    <row r="18" spans="1:13" ht="15.6" x14ac:dyDescent="0.3">
      <c r="A18" s="6"/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1"/>
    </row>
    <row r="19" spans="1:13" ht="15.6" x14ac:dyDescent="0.3">
      <c r="A19" s="6"/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6" x14ac:dyDescent="0.3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6" x14ac:dyDescent="0.3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6" x14ac:dyDescent="0.3">
      <c r="A22" s="6"/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6" x14ac:dyDescent="0.3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6.8" x14ac:dyDescent="0.3">
      <c r="A24" s="6"/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1:13" ht="31.2" x14ac:dyDescent="0.3">
      <c r="A25" s="6"/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6" x14ac:dyDescent="0.3">
      <c r="A26" s="6"/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1:13" ht="15.6" x14ac:dyDescent="0.3">
      <c r="A27" s="6"/>
      <c r="B27" s="40"/>
      <c r="C27" s="18"/>
      <c r="D27" s="18"/>
      <c r="E27" s="18"/>
      <c r="F27" s="18" t="s">
        <v>21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6" x14ac:dyDescent="0.3">
      <c r="A28" s="6"/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6" x14ac:dyDescent="0.3">
      <c r="A29" s="6"/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rOBwIO3ey7fBt5W4XIF4JLmz9VTDbRMehzpiWT0LVmc9pdzW7YTRKIntauLO0mNeWDncOECIW/7T8/QHt90KSg==" saltValue="BNdVnJD/n+WF6ZIJch4Jt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5099BA54-EA7D-4604-B0EE-BD1EA2BF96B6}"/>
  </dataValidations>
  <pageMargins left="0.7" right="0.7" top="0.75" bottom="0.75" header="0.3" footer="0.3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17F2E-A40D-4FC2-89AA-081548F22D68}">
  <sheetPr>
    <pageSetUpPr fitToPage="1"/>
  </sheetPr>
  <dimension ref="B7:P30"/>
  <sheetViews>
    <sheetView showGridLines="0" zoomScale="75" zoomScaleNormal="75" workbookViewId="0">
      <selection activeCell="K16" sqref="K16"/>
    </sheetView>
  </sheetViews>
  <sheetFormatPr defaultRowHeight="14.4" x14ac:dyDescent="0.3"/>
  <cols>
    <col min="1" max="1" width="9.6640625" customWidth="1"/>
    <col min="2" max="2" width="17.1093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118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6" x14ac:dyDescent="0.3">
      <c r="B16" s="19" t="s">
        <v>119</v>
      </c>
      <c r="C16" s="20"/>
      <c r="D16" s="20"/>
      <c r="E16" s="21" t="s">
        <v>112</v>
      </c>
      <c r="F16" s="22"/>
      <c r="G16" s="22"/>
      <c r="H16" s="22"/>
      <c r="I16" s="22"/>
      <c r="J16" s="22"/>
      <c r="K16" s="22"/>
      <c r="L16" s="23">
        <v>650</v>
      </c>
      <c r="M16" s="59"/>
      <c r="N16" s="65"/>
      <c r="P16" s="15"/>
    </row>
    <row r="17" spans="2:16" ht="15.6" x14ac:dyDescent="0.3">
      <c r="B17" s="19" t="s">
        <v>119</v>
      </c>
      <c r="C17" s="20"/>
      <c r="D17" s="20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126</v>
      </c>
      <c r="N17" s="65"/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f t="shared" ref="G18:L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 t="shared" si="0"/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43"/>
      <c r="C27" s="44"/>
      <c r="D27" s="44"/>
      <c r="E27" s="45"/>
      <c r="F27" s="46"/>
      <c r="G27" s="46"/>
      <c r="H27" s="46"/>
      <c r="I27" s="46"/>
      <c r="J27" s="46"/>
      <c r="K27" s="47"/>
      <c r="L27" s="47"/>
      <c r="M27" s="47"/>
    </row>
    <row r="28" spans="2:16" ht="15.6" x14ac:dyDescent="0.3">
      <c r="B28" s="40"/>
      <c r="C28" s="18"/>
      <c r="D28" s="18"/>
      <c r="E28" s="18"/>
      <c r="F28" s="18" t="s">
        <v>21</v>
      </c>
      <c r="G28" s="22">
        <f t="shared" ref="G28:M28" si="1">SUM(G27:G27)</f>
        <v>0</v>
      </c>
      <c r="H28" s="22">
        <f t="shared" si="1"/>
        <v>0</v>
      </c>
      <c r="I28" s="22">
        <f t="shared" si="1"/>
        <v>0</v>
      </c>
      <c r="J28" s="22">
        <f t="shared" si="1"/>
        <v>0</v>
      </c>
      <c r="K28" s="23">
        <f t="shared" si="1"/>
        <v>0</v>
      </c>
      <c r="L28" s="23">
        <f t="shared" si="1"/>
        <v>0</v>
      </c>
      <c r="M28" s="23">
        <f t="shared" si="1"/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cWI4qN1vkc+NTTJCy+3FP9tIXsjyO7teV/NWh4vtXsHa7fAtkYX9WHEvI3VgUqH3bfKlwPtodMCxPaEkaln2Rg==" saltValue="XavMv8+SYOwXCFByJsLqs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1951AD58-8424-41AB-ABDD-EBD9B271D656}"/>
  </dataValidation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4B37-048B-4A4A-BDF7-39A266A32490}">
  <sheetPr>
    <pageSetUpPr fitToPage="1"/>
  </sheetPr>
  <dimension ref="B7:P29"/>
  <sheetViews>
    <sheetView showGridLines="0" zoomScale="75" zoomScaleNormal="75" workbookViewId="0">
      <selection activeCell="V24" sqref="V24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66406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80" t="s">
        <v>0</v>
      </c>
      <c r="C7" s="80"/>
      <c r="D7" s="80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130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89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10"/>
    </row>
    <row r="13" spans="2:16" s="6" customFormat="1" ht="21" x14ac:dyDescent="0.4">
      <c r="B13" s="36"/>
    </row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27" customHeight="1" x14ac:dyDescent="0.3">
      <c r="B16" s="19" t="s">
        <v>19</v>
      </c>
      <c r="C16" s="20"/>
      <c r="D16" s="20"/>
      <c r="E16" s="21" t="s">
        <v>20</v>
      </c>
      <c r="F16" s="21"/>
      <c r="G16" s="22"/>
      <c r="H16" s="22"/>
      <c r="I16" s="22"/>
      <c r="J16" s="22"/>
      <c r="K16" s="73"/>
      <c r="L16" s="23"/>
      <c r="M16" s="23">
        <v>126</v>
      </c>
      <c r="P16" s="15">
        <v>39234</v>
      </c>
    </row>
    <row r="17" spans="2:13" ht="24" customHeight="1" x14ac:dyDescent="0.3">
      <c r="B17" s="40"/>
      <c r="C17" s="18"/>
      <c r="D17" s="18"/>
      <c r="E17" s="18"/>
      <c r="F17" s="18"/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2" spans="2:13" ht="15.6" x14ac:dyDescent="0.3">
      <c r="B22" s="27" t="s">
        <v>24</v>
      </c>
      <c r="C22" s="27"/>
      <c r="D22" s="10"/>
      <c r="E22" s="6"/>
      <c r="F22" s="6"/>
      <c r="G22" s="6"/>
      <c r="H22" s="6"/>
      <c r="I22" s="6"/>
      <c r="J22" s="6"/>
      <c r="K22" s="6"/>
    </row>
    <row r="23" spans="2:13" x14ac:dyDescent="0.3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90"/>
      <c r="C26" s="22"/>
      <c r="D26" s="22"/>
      <c r="E26" s="21"/>
      <c r="F26" s="21"/>
      <c r="G26" s="73"/>
      <c r="H26" s="91"/>
      <c r="I26" s="91"/>
      <c r="J26" s="73"/>
      <c r="K26" s="55"/>
      <c r="L26" s="56"/>
      <c r="M26" s="55"/>
    </row>
    <row r="27" spans="2:13" ht="15.6" x14ac:dyDescent="0.3">
      <c r="B27" s="40"/>
      <c r="C27" s="18"/>
      <c r="D27" s="18"/>
      <c r="E27" s="18"/>
      <c r="F27" s="18" t="s">
        <v>21</v>
      </c>
      <c r="G27" s="22"/>
      <c r="H27" s="22">
        <f>SUM(H26:H26)</f>
        <v>0</v>
      </c>
      <c r="I27" s="22">
        <f>SUM(I26:I26)</f>
        <v>0</v>
      </c>
      <c r="J27" s="22">
        <v>0</v>
      </c>
      <c r="K27" s="23">
        <v>0</v>
      </c>
      <c r="L27" s="23">
        <v>0</v>
      </c>
      <c r="M27" s="23"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SUM(G27*G28)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+RYmNIjAbXMwdjxtCnIe0VUUTWyGfPpR53UxqSNjGTyd5P+GAwtxT0bbQohr7cBKWvXUFboBKQ+UFcLR3uC1XQ==" saltValue="3JBs5kF0XiRIdJ+iU7l93g==" spinCount="100000" sheet="1" objects="1" scenarios="1"/>
  <mergeCells count="2">
    <mergeCell ref="B14:D14"/>
    <mergeCell ref="B24:D24"/>
  </mergeCells>
  <pageMargins left="0.7" right="0.7" top="0.75" bottom="0.75" header="0.3" footer="0.3"/>
  <pageSetup paperSize="9" scale="44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6E0A-1859-4A9E-BECC-39E32F148C6E}">
  <sheetPr>
    <pageSetUpPr fitToPage="1"/>
  </sheetPr>
  <dimension ref="B7:P29"/>
  <sheetViews>
    <sheetView showGridLines="0" zoomScale="75" zoomScaleNormal="75" workbookViewId="0">
      <selection activeCell="Z35" sqref="Z35"/>
    </sheetView>
  </sheetViews>
  <sheetFormatPr defaultRowHeight="14.4" x14ac:dyDescent="0.3"/>
  <cols>
    <col min="1" max="1" width="9.6640625" customWidth="1"/>
    <col min="2" max="2" width="18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78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27</v>
      </c>
      <c r="F16" s="22"/>
      <c r="G16" s="22"/>
      <c r="H16" s="22"/>
      <c r="I16" s="22"/>
      <c r="J16" s="22"/>
      <c r="K16" s="22"/>
      <c r="L16" s="23">
        <v>650</v>
      </c>
      <c r="M16" s="59"/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650</v>
      </c>
      <c r="M17" s="23">
        <f>SUM(M16:M16)</f>
        <v>0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74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D5GqCEIze/zIiP3uoA6JSN90WnPmDtodFcFcL8ZL/6vNj7IAkVrz0CDlF8fWni7awg71sxrNJ0frwV8vbpzBQg==" saltValue="+r/+RkdVvKKLtMeK/VI3I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5725653A-2E58-4EBE-8ED1-91C6FE7F7D75}"/>
  </dataValidations>
  <pageMargins left="0.7" right="0.7" top="0.75" bottom="0.75" header="0.3" footer="0.3"/>
  <pageSetup paperSize="9" scale="4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DCF5-5F07-470F-BA45-ECC6029E331C}">
  <sheetPr>
    <pageSetUpPr fitToPage="1"/>
  </sheetPr>
  <dimension ref="B7:Q29"/>
  <sheetViews>
    <sheetView showGridLines="0" zoomScale="75" zoomScaleNormal="75" workbookViewId="0">
      <selection activeCell="F16" sqref="F16"/>
    </sheetView>
  </sheetViews>
  <sheetFormatPr defaultRowHeight="14.4" x14ac:dyDescent="0.3"/>
  <cols>
    <col min="1" max="1" width="9.6640625" customWidth="1"/>
    <col min="2" max="2" width="17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7" ht="17.399999999999999" x14ac:dyDescent="0.3">
      <c r="B7" s="98" t="s">
        <v>0</v>
      </c>
      <c r="C7" s="98"/>
      <c r="D7" s="98"/>
    </row>
    <row r="8" spans="2:17" ht="16.8" x14ac:dyDescent="0.3">
      <c r="B8" s="1"/>
    </row>
    <row r="9" spans="2:17" s="6" customFormat="1" ht="15.6" x14ac:dyDescent="0.3">
      <c r="B9" s="2" t="s">
        <v>1</v>
      </c>
      <c r="C9" s="2"/>
      <c r="D9" s="3" t="s">
        <v>28</v>
      </c>
      <c r="E9" s="4"/>
      <c r="F9" s="5"/>
      <c r="G9" s="5"/>
      <c r="K9" s="5"/>
      <c r="L9" s="5"/>
      <c r="M9" s="5"/>
    </row>
    <row r="10" spans="2:17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6" x14ac:dyDescent="0.3">
      <c r="B12" s="9" t="s">
        <v>5</v>
      </c>
      <c r="C12" s="10"/>
      <c r="D12" s="10"/>
      <c r="Q12" s="11"/>
    </row>
    <row r="13" spans="2:17" s="6" customFormat="1" ht="21" x14ac:dyDescent="0.4">
      <c r="B13" s="12"/>
    </row>
    <row r="14" spans="2:17" ht="46.8" x14ac:dyDescent="0.3">
      <c r="B14" s="102" t="s">
        <v>6</v>
      </c>
      <c r="C14" s="102"/>
      <c r="D14" s="102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2" x14ac:dyDescent="0.3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6" x14ac:dyDescent="0.3">
      <c r="B16" s="3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146.74</v>
      </c>
      <c r="P16" s="15">
        <v>39234</v>
      </c>
    </row>
    <row r="17" spans="2:13" ht="15.6" x14ac:dyDescent="0.3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146.74</v>
      </c>
    </row>
    <row r="18" spans="2:13" ht="15.6" x14ac:dyDescent="0.3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102" t="s">
        <v>6</v>
      </c>
      <c r="C24" s="102"/>
      <c r="D24" s="102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6" x14ac:dyDescent="0.3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NWbmGZZhnLPqJygdFDInP6RSll5vIb9lca7AFkC2wpjRKV4gbLj+i4uBry7O9iR+xXDEtIYP8ncff0RoGWCu8Q==" saltValue="FIPgS703rzno8Dh99FPQvA==" spinCount="100000" sheet="1" objects="1" scenarios="1"/>
  <mergeCells count="3">
    <mergeCell ref="B7:D7"/>
    <mergeCell ref="B14:D14"/>
    <mergeCell ref="B24:D24"/>
  </mergeCells>
  <pageMargins left="0.7" right="0.7" top="0.75" bottom="0.75" header="0.3" footer="0.3"/>
  <pageSetup paperSize="9" scale="43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7:P29"/>
  <sheetViews>
    <sheetView showGridLines="0" zoomScale="75" zoomScaleNormal="75" workbookViewId="0">
      <selection activeCell="C32" sqref="C32"/>
    </sheetView>
  </sheetViews>
  <sheetFormatPr defaultRowHeight="14.4" x14ac:dyDescent="0.3"/>
  <cols>
    <col min="1" max="1" width="9.6640625" customWidth="1"/>
    <col min="2" max="2" width="16.55468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131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80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6" x14ac:dyDescent="0.3">
      <c r="B13" s="2"/>
      <c r="C13" s="2"/>
      <c r="D13" s="2"/>
      <c r="E13" s="5"/>
      <c r="F13" s="5"/>
      <c r="G13" s="5"/>
      <c r="K13" s="5"/>
      <c r="L13" s="5"/>
      <c r="M13" s="5"/>
    </row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 t="s">
        <v>19</v>
      </c>
      <c r="C16" s="20"/>
      <c r="D16" s="20"/>
      <c r="E16" s="21" t="s">
        <v>20</v>
      </c>
      <c r="F16" s="46"/>
      <c r="G16" s="46"/>
      <c r="H16" s="46"/>
      <c r="I16" s="46"/>
      <c r="J16" s="46"/>
      <c r="K16" s="47"/>
      <c r="L16" s="47"/>
      <c r="M16" s="47">
        <v>96</v>
      </c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SUM(M16)</f>
        <v>96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2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2"/>
      <c r="C21" s="10"/>
      <c r="D21" s="10"/>
      <c r="E21" s="10"/>
      <c r="F21" s="10"/>
      <c r="G21" s="81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41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L5RUJfM1GjiTZhqLbgh3SWSEs/O+89Dd/baiNkW16GncOdaLswTLEf0TnaSNisw1mECXWrsAcbsK9S73d6zt/A==" saltValue="r9NhbsJYQjMfGtqT0PPWR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FD228FDC-E58E-4D41-96CA-90706A1C7F77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22FF-7C90-4B86-BEC1-306608FD839F}">
  <sheetPr>
    <pageSetUpPr fitToPage="1"/>
  </sheetPr>
  <dimension ref="B7:P30"/>
  <sheetViews>
    <sheetView showGridLines="0" zoomScale="75" zoomScaleNormal="75" workbookViewId="0">
      <selection activeCell="K16" sqref="K16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554687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132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92" t="s">
        <v>19</v>
      </c>
      <c r="C16" s="20"/>
      <c r="D16" s="20"/>
      <c r="E16" s="21" t="s">
        <v>27</v>
      </c>
      <c r="F16" s="21"/>
      <c r="G16" s="22"/>
      <c r="H16" s="22"/>
      <c r="I16" s="22"/>
      <c r="J16" s="22"/>
      <c r="K16" s="22"/>
      <c r="L16" s="23">
        <v>650</v>
      </c>
      <c r="M16" s="24"/>
      <c r="P16" s="15">
        <v>39234</v>
      </c>
    </row>
    <row r="17" spans="2:16" ht="15.6" x14ac:dyDescent="0.3">
      <c r="B17" s="92" t="s">
        <v>19</v>
      </c>
      <c r="C17" s="20"/>
      <c r="D17" s="20"/>
      <c r="E17" s="21" t="s">
        <v>20</v>
      </c>
      <c r="F17" s="21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f t="shared" ref="G18:L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 t="shared" si="0"/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93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3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mzG+iiGk24/cRKsjwhEojIpr9OdxZOShutAc6H89GDF+1xXvl5TI8pDQH/tI8O2pHXN0DkWn05m4XQxkxzmqvQ==" saltValue="T20WTRWH9u/LeNjx25xUlw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7:P29"/>
  <sheetViews>
    <sheetView showGridLines="0" zoomScale="75" zoomScaleNormal="75" workbookViewId="0">
      <selection activeCell="I16" sqref="I16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441406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106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43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/>
      <c r="C16" s="20"/>
      <c r="D16" s="20"/>
      <c r="E16" s="21"/>
      <c r="F16" s="51"/>
      <c r="G16" s="52"/>
      <c r="H16" s="52"/>
      <c r="I16" s="52"/>
      <c r="J16" s="52"/>
      <c r="K16" s="52"/>
      <c r="L16" s="23"/>
      <c r="M16" s="23"/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0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30.6" x14ac:dyDescent="0.3">
      <c r="B26" s="62">
        <v>45198</v>
      </c>
      <c r="C26" s="22"/>
      <c r="D26" s="22"/>
      <c r="E26" s="21" t="s">
        <v>52</v>
      </c>
      <c r="F26" s="21" t="s">
        <v>53</v>
      </c>
      <c r="G26" s="22"/>
      <c r="H26" s="22"/>
      <c r="I26" s="22"/>
      <c r="J26" s="22"/>
      <c r="K26" s="24"/>
      <c r="L26" s="56"/>
      <c r="M26" s="55">
        <v>195</v>
      </c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195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p5OmNE/TW79ELYgFSS1c8vjL4Qm01d6nFZsVEwqxhhU31J2au3thTeHt7ssn+2VM2oxbnPyl5msgKUwxbeayTg==" saltValue="X4g9n+TRiVUhtK49pg7JH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7:P29"/>
  <sheetViews>
    <sheetView showGridLines="0" zoomScale="75" zoomScaleNormal="75" workbookViewId="0">
      <selection activeCell="V14" sqref="V14"/>
    </sheetView>
  </sheetViews>
  <sheetFormatPr defaultRowHeight="14.4" x14ac:dyDescent="0.3"/>
  <cols>
    <col min="1" max="1" width="9.6640625" customWidth="1"/>
    <col min="2" max="2" width="16.5546875" customWidth="1"/>
    <col min="3" max="4" width="12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133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6" x14ac:dyDescent="0.3">
      <c r="B13" s="2"/>
      <c r="C13" s="2"/>
      <c r="D13" s="2"/>
      <c r="E13" s="5"/>
      <c r="F13" s="5"/>
      <c r="G13" s="5"/>
      <c r="K13" s="5"/>
      <c r="L13" s="5"/>
      <c r="M13" s="5"/>
    </row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 t="s">
        <v>19</v>
      </c>
      <c r="C16" s="20"/>
      <c r="D16" s="20"/>
      <c r="E16" s="21" t="s">
        <v>20</v>
      </c>
      <c r="F16" s="45"/>
      <c r="G16" s="46"/>
      <c r="H16" s="46"/>
      <c r="I16" s="46"/>
      <c r="J16" s="46"/>
      <c r="K16" s="47"/>
      <c r="L16" s="47"/>
      <c r="M16" s="47">
        <v>126</v>
      </c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126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2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2"/>
      <c r="C21" s="10"/>
      <c r="D21" s="10"/>
      <c r="E21" s="10"/>
      <c r="F21" s="10"/>
      <c r="G21" s="81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74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3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eU7kXxf23XGWFNCa+P43z8VV5qU/w3bvpwdgUm9DYxGHTFgAoh8527Z/GE1eSV8tjN3EaHMdusH1p5W6TN6O1w==" saltValue="akIsJ54xk0yX811j8kEec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E36CA048-7316-42BE-A535-88DD209B2FC7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9098-4C57-4A49-A5AB-90F160F011A4}">
  <sheetPr>
    <pageSetUpPr fitToPage="1"/>
  </sheetPr>
  <dimension ref="B7:P30"/>
  <sheetViews>
    <sheetView showGridLines="0" zoomScale="75" zoomScaleNormal="75" workbookViewId="0">
      <selection activeCell="K16" sqref="K16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554687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134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93" t="s">
        <v>19</v>
      </c>
      <c r="C16" s="22"/>
      <c r="D16" s="22"/>
      <c r="E16" s="21" t="s">
        <v>27</v>
      </c>
      <c r="F16" s="21"/>
      <c r="G16" s="22"/>
      <c r="H16" s="22"/>
      <c r="I16" s="22"/>
      <c r="J16" s="22"/>
      <c r="K16" s="22"/>
      <c r="L16" s="23">
        <v>650</v>
      </c>
      <c r="M16" s="24"/>
      <c r="P16" s="15">
        <v>39234</v>
      </c>
    </row>
    <row r="17" spans="2:16" ht="15.6" x14ac:dyDescent="0.3">
      <c r="B17" s="93" t="s">
        <v>19</v>
      </c>
      <c r="C17" s="20"/>
      <c r="D17" s="20"/>
      <c r="E17" s="21" t="s">
        <v>20</v>
      </c>
      <c r="F17" s="21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f t="shared" ref="G18:K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>SUM(L16:L16)</f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30.6" x14ac:dyDescent="0.3">
      <c r="B27" s="74">
        <v>45198</v>
      </c>
      <c r="C27" s="22"/>
      <c r="D27" s="22"/>
      <c r="E27" s="21" t="s">
        <v>52</v>
      </c>
      <c r="F27" s="22" t="s">
        <v>53</v>
      </c>
      <c r="G27" s="22">
        <v>141</v>
      </c>
      <c r="H27" s="22"/>
      <c r="I27" s="22"/>
      <c r="J27" s="22"/>
      <c r="K27" s="22"/>
      <c r="L27" s="23"/>
      <c r="M27" s="24">
        <v>195</v>
      </c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141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195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63.45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0wec/q63rx9o09dnMOTQbGcmWBlfE1IXD9mSp82zldB6K1J1wn5gwdMSj6kmx1oKqKhssR4byKHREgHA5hPOwQ==" saltValue="eddpbcPH1xqdkH9vhEw1vA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2BA5-F1EE-4BEA-9073-DF4B1F5F3099}">
  <sheetPr>
    <pageSetUpPr fitToPage="1"/>
  </sheetPr>
  <dimension ref="B7:P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554687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135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27</v>
      </c>
      <c r="F16" s="21"/>
      <c r="G16" s="22"/>
      <c r="H16" s="22"/>
      <c r="I16" s="22"/>
      <c r="J16" s="22"/>
      <c r="K16" s="22"/>
      <c r="L16" s="23">
        <v>650</v>
      </c>
      <c r="M16" s="24"/>
      <c r="P16" s="15">
        <v>39234</v>
      </c>
    </row>
    <row r="17" spans="2:16" ht="15.6" x14ac:dyDescent="0.3">
      <c r="B17" s="19" t="s">
        <v>19</v>
      </c>
      <c r="C17" s="20"/>
      <c r="D17" s="20"/>
      <c r="E17" s="21" t="s">
        <v>20</v>
      </c>
      <c r="F17" s="21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f t="shared" ref="G18:L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 t="shared" si="0"/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74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sR2iiW7FIsty2ki/EIN9AMhNGZQZz1IYZc+E8wiqlrf23LOtWhQbhoCjSBQmS/zszRooa57PxBnwA5dkc8fJlg==" saltValue="tlfaoHsinrfOp0+u23llGg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581B-AA50-41FB-93E9-81C06D7C5743}">
  <sheetPr>
    <pageSetUpPr fitToPage="1"/>
  </sheetPr>
  <dimension ref="A2:P30"/>
  <sheetViews>
    <sheetView showGridLines="0" zoomScale="75" zoomScaleNormal="75" workbookViewId="0">
      <selection activeCell="E16" sqref="E16"/>
    </sheetView>
  </sheetViews>
  <sheetFormatPr defaultRowHeight="14.4" x14ac:dyDescent="0.3"/>
  <cols>
    <col min="1" max="1" width="9.6640625" customWidth="1"/>
    <col min="2" max="2" width="17" customWidth="1"/>
    <col min="3" max="4" width="12.6640625" customWidth="1"/>
    <col min="5" max="5" width="25.6640625" bestFit="1" customWidth="1"/>
    <col min="6" max="6" width="31" bestFit="1" customWidth="1"/>
    <col min="7" max="7" width="9.33203125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7.399999999999999" x14ac:dyDescent="0.3">
      <c r="A7" s="6"/>
      <c r="B7" s="98" t="s">
        <v>0</v>
      </c>
      <c r="C7" s="98"/>
      <c r="D7" s="98"/>
      <c r="E7" s="6"/>
      <c r="F7" s="6"/>
      <c r="G7" s="6"/>
      <c r="H7" s="6"/>
      <c r="I7" s="6"/>
      <c r="J7" s="6"/>
      <c r="K7" s="6"/>
      <c r="L7" s="6"/>
      <c r="M7" s="6"/>
    </row>
    <row r="8" spans="1:16" x14ac:dyDescent="0.3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6" x14ac:dyDescent="0.3">
      <c r="B9" s="5" t="s">
        <v>1</v>
      </c>
      <c r="C9" s="5"/>
      <c r="D9" s="3" t="s">
        <v>45</v>
      </c>
      <c r="E9" s="4"/>
      <c r="F9" s="5"/>
      <c r="G9" s="5"/>
      <c r="K9" s="5"/>
      <c r="L9" s="5"/>
      <c r="M9" s="5"/>
    </row>
    <row r="10" spans="1:16" s="6" customFormat="1" ht="15.6" x14ac:dyDescent="0.3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ht="13.8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6" x14ac:dyDescent="0.3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3.8" x14ac:dyDescent="0.25"/>
    <row r="14" spans="1:16" ht="46.8" x14ac:dyDescent="0.3">
      <c r="A14" s="6"/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2" x14ac:dyDescent="0.3">
      <c r="A15" s="6"/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6" x14ac:dyDescent="0.3">
      <c r="A16" s="6"/>
      <c r="B16" s="19" t="s">
        <v>19</v>
      </c>
      <c r="C16" s="20"/>
      <c r="D16" s="20"/>
      <c r="E16" s="21" t="s">
        <v>27</v>
      </c>
      <c r="F16" s="20"/>
      <c r="G16" s="57"/>
      <c r="H16" s="57"/>
      <c r="I16" s="57"/>
      <c r="J16" s="57"/>
      <c r="K16" s="57"/>
      <c r="L16" s="58">
        <v>650</v>
      </c>
      <c r="M16" s="59"/>
      <c r="P16" s="15">
        <v>39234</v>
      </c>
    </row>
    <row r="17" spans="1:16" ht="15.6" x14ac:dyDescent="0.3">
      <c r="A17" s="6"/>
      <c r="B17" s="39" t="s">
        <v>19</v>
      </c>
      <c r="C17" s="20"/>
      <c r="D17" s="20"/>
      <c r="E17" s="21" t="s">
        <v>20</v>
      </c>
      <c r="F17" s="22"/>
      <c r="G17" s="20"/>
      <c r="H17" s="20"/>
      <c r="I17" s="20"/>
      <c r="J17" s="20"/>
      <c r="K17" s="20"/>
      <c r="L17" s="60"/>
      <c r="M17" s="59">
        <v>126</v>
      </c>
      <c r="P17" s="15"/>
    </row>
    <row r="18" spans="1:16" ht="15.6" x14ac:dyDescent="0.3">
      <c r="A18" s="6"/>
      <c r="B18" s="40"/>
      <c r="C18" s="18"/>
      <c r="D18" s="18"/>
      <c r="E18" s="18"/>
      <c r="F18" s="18" t="s">
        <v>21</v>
      </c>
      <c r="G18" s="22">
        <f>SUM(G27:G27)</f>
        <v>0</v>
      </c>
      <c r="H18" s="22">
        <f>SUM(H27:H27)</f>
        <v>0</v>
      </c>
      <c r="I18" s="22">
        <f>SUM(I27:I27)</f>
        <v>0</v>
      </c>
      <c r="J18" s="22">
        <v>0</v>
      </c>
      <c r="K18" s="23">
        <f>SUM(K27:K27)</f>
        <v>0</v>
      </c>
      <c r="L18" s="23">
        <f>SUM(L16:L17)</f>
        <v>650</v>
      </c>
      <c r="M18" s="23">
        <f>SUM(M16:M17)</f>
        <v>126</v>
      </c>
    </row>
    <row r="19" spans="1:16" ht="15.6" x14ac:dyDescent="0.3">
      <c r="A19" s="6"/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42"/>
      <c r="M19" s="61"/>
    </row>
    <row r="20" spans="1:16" ht="15.6" x14ac:dyDescent="0.3">
      <c r="A20" s="6"/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1:16" ht="15.6" x14ac:dyDescent="0.3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.6" x14ac:dyDescent="0.3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6" x14ac:dyDescent="0.3">
      <c r="A23" s="6"/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.6" x14ac:dyDescent="0.3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6.8" x14ac:dyDescent="0.3">
      <c r="A25" s="6"/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1:16" ht="31.2" x14ac:dyDescent="0.3">
      <c r="A26" s="6"/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1:16" ht="15.6" x14ac:dyDescent="0.3">
      <c r="A27" s="6"/>
      <c r="B27" s="43"/>
      <c r="C27" s="44"/>
      <c r="D27" s="44"/>
      <c r="E27" s="45"/>
      <c r="F27" s="46"/>
      <c r="G27" s="46"/>
      <c r="H27" s="46"/>
      <c r="I27" s="46"/>
      <c r="J27" s="46"/>
      <c r="K27" s="47"/>
      <c r="L27" s="47"/>
      <c r="M27" s="47"/>
    </row>
    <row r="28" spans="1:16" ht="15.6" x14ac:dyDescent="0.3">
      <c r="A28" s="6"/>
      <c r="B28" s="40"/>
      <c r="C28" s="18"/>
      <c r="D28" s="18"/>
      <c r="E28" s="18"/>
      <c r="F28" s="18" t="s">
        <v>21</v>
      </c>
      <c r="G28" s="22"/>
      <c r="H28" s="22"/>
      <c r="I28" s="22"/>
      <c r="J28" s="22"/>
      <c r="K28" s="23">
        <v>0</v>
      </c>
      <c r="L28" s="23">
        <f>SUM(L27)</f>
        <v>0</v>
      </c>
      <c r="M28" s="23">
        <v>0</v>
      </c>
    </row>
    <row r="29" spans="1:16" ht="15.6" x14ac:dyDescent="0.3">
      <c r="A29" s="6"/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1:16" ht="15.6" x14ac:dyDescent="0.3">
      <c r="A30" s="6"/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pWgaPmcqjz5PWNhe20rd62VBMREFkL6987wViFF7HYIiviPso2Xyor/vzRYhB7MMqak+LAIZv7ImnLUJjfP20A==" saltValue="9Zjbx4eoZx331E2haemQk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4F34F0DE-28DF-4D47-A2AD-21213BC0FA22}"/>
  </dataValidation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5190-C366-437E-B2A4-E3A6EBE1A3B4}">
  <sheetPr>
    <pageSetUpPr fitToPage="1"/>
  </sheetPr>
  <dimension ref="B7:P30"/>
  <sheetViews>
    <sheetView showGridLines="0" zoomScale="75" zoomScaleNormal="75" workbookViewId="0">
      <selection activeCell="U16" sqref="U16"/>
    </sheetView>
  </sheetViews>
  <sheetFormatPr defaultRowHeight="14.4" x14ac:dyDescent="0.3"/>
  <cols>
    <col min="1" max="1" width="9.6640625" customWidth="1"/>
    <col min="2" max="2" width="16.886718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79</v>
      </c>
      <c r="E9" s="2"/>
      <c r="F9" s="2"/>
      <c r="G9" s="2"/>
      <c r="H9" s="10"/>
      <c r="I9" s="10"/>
      <c r="J9" s="10"/>
      <c r="K9" s="2"/>
      <c r="L9" s="2"/>
      <c r="M9" s="2"/>
    </row>
    <row r="10" spans="2:16" s="6" customFormat="1" ht="15.6" x14ac:dyDescent="0.3">
      <c r="B10" s="2" t="s">
        <v>3</v>
      </c>
      <c r="C10" s="2"/>
      <c r="D10" s="7" t="s">
        <v>80</v>
      </c>
      <c r="E10" s="7"/>
      <c r="F10" s="2"/>
      <c r="G10" s="2"/>
      <c r="H10" s="10"/>
      <c r="I10" s="10"/>
      <c r="J10" s="10"/>
      <c r="K10" s="2"/>
      <c r="L10" s="2"/>
      <c r="M10" s="2"/>
    </row>
    <row r="11" spans="2:16" s="6" customFormat="1" ht="15.6" x14ac:dyDescent="0.3">
      <c r="B11" s="2"/>
      <c r="C11" s="2"/>
      <c r="D11" s="2"/>
      <c r="E11" s="2"/>
      <c r="F11" s="2"/>
      <c r="G11" s="2"/>
      <c r="H11" s="10"/>
      <c r="I11" s="10"/>
      <c r="J11" s="10"/>
      <c r="K11" s="2"/>
      <c r="L11" s="2"/>
      <c r="M11" s="2"/>
    </row>
    <row r="12" spans="2:16" s="6" customFormat="1" ht="15.6" x14ac:dyDescent="0.3">
      <c r="B12" s="9" t="s">
        <v>5</v>
      </c>
      <c r="C12" s="10"/>
      <c r="D12" s="10"/>
      <c r="E12" s="10"/>
      <c r="F12" s="10"/>
      <c r="G12" s="2"/>
      <c r="H12" s="10"/>
      <c r="I12" s="10"/>
      <c r="J12" s="10"/>
      <c r="K12" s="2"/>
      <c r="L12" s="2"/>
      <c r="M12" s="2"/>
    </row>
    <row r="13" spans="2:16" s="6" customFormat="1" ht="19.2" customHeight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27</v>
      </c>
      <c r="F16" s="45"/>
      <c r="G16" s="46"/>
      <c r="H16" s="46"/>
      <c r="I16" s="46"/>
      <c r="J16" s="46"/>
      <c r="K16" s="47"/>
      <c r="L16" s="47">
        <v>650</v>
      </c>
      <c r="M16" s="48"/>
      <c r="P16" s="15"/>
    </row>
    <row r="17" spans="2:16" ht="15.6" x14ac:dyDescent="0.3">
      <c r="B17" s="19" t="s">
        <v>19</v>
      </c>
      <c r="C17" s="20"/>
      <c r="D17" s="20"/>
      <c r="E17" s="21" t="s">
        <v>20</v>
      </c>
      <c r="F17" s="45"/>
      <c r="G17" s="46"/>
      <c r="H17" s="46"/>
      <c r="I17" s="46"/>
      <c r="J17" s="46"/>
      <c r="K17" s="47"/>
      <c r="L17" s="47"/>
      <c r="M17" s="48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SUM(L16:L16)</f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75"/>
      <c r="C27" s="44"/>
      <c r="D27" s="44"/>
      <c r="E27" s="45"/>
      <c r="F27" s="76"/>
      <c r="G27" s="46"/>
      <c r="H27" s="46"/>
      <c r="I27" s="46"/>
      <c r="J27" s="46"/>
      <c r="K27" s="47"/>
      <c r="L27" s="47"/>
      <c r="M27" s="48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GDMj1cJ393HS2Lk/vjitb19QCX4IIrzddZL3go5jNzKkWMI1/hX6+TozIGO5BXRu93d1V7OKUXVDKLQOcj0Edg==" saltValue="9wa6JuaQtOO/a1u1kei1E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E49BEEFA-1E0F-473A-BC25-5ABB301DB98A}"/>
  </dataValidations>
  <pageMargins left="0.7" right="0.7" top="0.75" bottom="0.75" header="0.3" footer="0.3"/>
  <pageSetup paperSize="9" scale="43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7:Q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7.6640625" customWidth="1"/>
    <col min="3" max="4" width="12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85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136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80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6" x14ac:dyDescent="0.3">
      <c r="B13" s="2"/>
      <c r="C13" s="2"/>
      <c r="D13" s="2"/>
      <c r="E13" s="5"/>
      <c r="F13" s="5"/>
      <c r="G13" s="5"/>
      <c r="K13" s="5"/>
      <c r="L13" s="5"/>
      <c r="M13" s="5"/>
    </row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2"/>
      <c r="D16" s="22"/>
      <c r="E16" s="21" t="s">
        <v>30</v>
      </c>
      <c r="F16" s="45"/>
      <c r="G16" s="46"/>
      <c r="H16" s="46"/>
      <c r="I16" s="46"/>
      <c r="J16" s="46"/>
      <c r="K16" s="47"/>
      <c r="L16" s="47">
        <v>34.54</v>
      </c>
      <c r="M16" s="47"/>
      <c r="P16" s="15"/>
    </row>
    <row r="17" spans="2:17" ht="15.6" x14ac:dyDescent="0.3">
      <c r="B17" s="19" t="s">
        <v>19</v>
      </c>
      <c r="C17" s="20"/>
      <c r="D17" s="20"/>
      <c r="E17" s="21" t="s">
        <v>20</v>
      </c>
      <c r="F17" s="45"/>
      <c r="G17" s="46"/>
      <c r="H17" s="46"/>
      <c r="I17" s="46"/>
      <c r="J17" s="46"/>
      <c r="K17" s="47"/>
      <c r="L17" s="47"/>
      <c r="M17" s="47">
        <v>178.5</v>
      </c>
      <c r="P17" s="15"/>
    </row>
    <row r="18" spans="2:17" ht="15.6" x14ac:dyDescent="0.3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34.54</v>
      </c>
      <c r="M18" s="23">
        <f>SUM(M16:M17)</f>
        <v>178.5</v>
      </c>
    </row>
    <row r="19" spans="2:17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42"/>
      <c r="M19" s="26"/>
    </row>
    <row r="20" spans="2:17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7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7" ht="15.6" x14ac:dyDescent="0.3">
      <c r="B22" s="2"/>
      <c r="C22" s="10"/>
      <c r="D22" s="10"/>
      <c r="E22" s="10"/>
      <c r="F22" s="10"/>
      <c r="G22" s="81"/>
      <c r="H22" s="10"/>
      <c r="I22" s="10"/>
      <c r="J22" s="10"/>
      <c r="K22" s="10"/>
      <c r="L22" s="10"/>
      <c r="M22" s="10"/>
    </row>
    <row r="23" spans="2:17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7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7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7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7" ht="15.6" x14ac:dyDescent="0.3">
      <c r="B27" s="74"/>
      <c r="C27" s="22"/>
      <c r="D27" s="22"/>
      <c r="E27" s="21"/>
      <c r="F27" s="94"/>
      <c r="G27" s="22"/>
      <c r="H27" s="22"/>
      <c r="I27" s="22"/>
      <c r="J27" s="22"/>
      <c r="K27" s="24"/>
      <c r="L27" s="56"/>
      <c r="M27" s="23"/>
    </row>
    <row r="28" spans="2:17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v>0</v>
      </c>
      <c r="M28" s="23">
        <f>SUM(M27:M27)</f>
        <v>0</v>
      </c>
      <c r="Q28" s="95"/>
    </row>
    <row r="29" spans="2:17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7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i+wbwm4riRDAuKybGjW8KhQyD74rXXye9DnPFKhyxhMvtNTJfJMMCwQYG0SP0sS291dg2HNVD96n0a80Q3i02A==" saltValue="/Ti5HQc3ld7ss24o0fSwH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AFF3C0AC-0920-4974-A3C9-C3D046CB02D5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7:P30"/>
  <sheetViews>
    <sheetView showGridLines="0" zoomScale="75" zoomScaleNormal="75" zoomScaleSheetLayoutView="75" workbookViewId="0">
      <selection activeCell="L18" sqref="L18:M18"/>
    </sheetView>
  </sheetViews>
  <sheetFormatPr defaultRowHeight="14.4" x14ac:dyDescent="0.3"/>
  <cols>
    <col min="1" max="1" width="9.6640625" customWidth="1"/>
    <col min="2" max="2" width="18.109375" customWidth="1"/>
    <col min="3" max="4" width="12.6640625" customWidth="1"/>
    <col min="5" max="5" width="25.6640625" bestFit="1" customWidth="1"/>
    <col min="6" max="6" width="28.554687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137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43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27</v>
      </c>
      <c r="F16" s="21"/>
      <c r="G16" s="22"/>
      <c r="H16" s="22"/>
      <c r="I16" s="22"/>
      <c r="J16" s="22"/>
      <c r="K16" s="22"/>
      <c r="L16" s="23">
        <v>650</v>
      </c>
      <c r="M16" s="24"/>
      <c r="P16" s="15">
        <v>39234</v>
      </c>
    </row>
    <row r="17" spans="2:16" ht="15.6" x14ac:dyDescent="0.3">
      <c r="B17" s="19" t="s">
        <v>19</v>
      </c>
      <c r="C17" s="20"/>
      <c r="D17" s="20"/>
      <c r="E17" s="21" t="s">
        <v>20</v>
      </c>
      <c r="F17" s="21"/>
      <c r="G17" s="22"/>
      <c r="H17" s="22"/>
      <c r="I17" s="22"/>
      <c r="J17" s="22"/>
      <c r="K17" s="22"/>
      <c r="L17" s="23"/>
      <c r="M17" s="24">
        <v>159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f>SUM(K16:K16)</f>
        <v>0</v>
      </c>
      <c r="L18" s="23">
        <f>SUM(L16:L17)</f>
        <v>650</v>
      </c>
      <c r="M18" s="23">
        <f>SUM(M16:M17)</f>
        <v>159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7.399999999999999" x14ac:dyDescent="0.3">
      <c r="B27" s="82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PqKQwMvvvF/S3e+0JEwfC3keFd3l45E7h5UAkNiWr7ANFf3xjsBM/oorehCwS3VRMl2zhoUR7LAUyaZc4QnzqQ==" saltValue="Iwfm2u6YtLdkxufjgve+mg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66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E90B-3B3A-4657-A85F-35C4471227C8}">
  <sheetPr>
    <pageSetUpPr fitToPage="1"/>
  </sheetPr>
  <dimension ref="B7:P29"/>
  <sheetViews>
    <sheetView showGridLines="0" zoomScale="75" zoomScaleNormal="75" workbookViewId="0">
      <selection activeCell="F16" sqref="F16"/>
    </sheetView>
  </sheetViews>
  <sheetFormatPr defaultRowHeight="14.4" x14ac:dyDescent="0.3"/>
  <cols>
    <col min="1" max="1" width="9.6640625" customWidth="1"/>
    <col min="2" max="2" width="17.6640625" customWidth="1"/>
    <col min="3" max="4" width="12.6640625" customWidth="1"/>
    <col min="5" max="5" width="27.6640625" customWidth="1"/>
    <col min="6" max="6" width="31" bestFit="1" customWidth="1"/>
    <col min="7" max="7" width="9.6640625" customWidth="1"/>
    <col min="8" max="8" width="14" customWidth="1"/>
    <col min="9" max="9" width="9.44140625" customWidth="1"/>
    <col min="10" max="10" width="13.109375" customWidth="1"/>
    <col min="11" max="11" width="15" customWidth="1"/>
    <col min="12" max="12" width="14.6640625" customWidth="1"/>
    <col min="13" max="13" width="12.3320312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81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82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27" t="s">
        <v>5</v>
      </c>
      <c r="C12" s="10"/>
      <c r="D12" s="10"/>
    </row>
    <row r="13" spans="2:16" s="6" customFormat="1" ht="21" x14ac:dyDescent="0.4">
      <c r="B13" s="70"/>
    </row>
    <row r="14" spans="2:16" ht="31.2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 t="s">
        <v>83</v>
      </c>
      <c r="C16" s="20"/>
      <c r="D16" s="20"/>
      <c r="E16" s="21" t="s">
        <v>20</v>
      </c>
      <c r="F16" s="21"/>
      <c r="G16" s="22"/>
      <c r="H16" s="22"/>
      <c r="I16" s="22"/>
      <c r="J16" s="22"/>
      <c r="K16" s="52"/>
      <c r="L16" s="56"/>
      <c r="M16" s="59">
        <v>126</v>
      </c>
      <c r="P16" s="15">
        <v>39234</v>
      </c>
    </row>
    <row r="17" spans="2:14" ht="15.6" x14ac:dyDescent="0.3">
      <c r="B17" s="40"/>
      <c r="C17" s="18"/>
      <c r="D17" s="18"/>
      <c r="E17" s="18"/>
      <c r="F17" s="18" t="s">
        <v>21</v>
      </c>
      <c r="G17" s="22"/>
      <c r="H17" s="22">
        <f>SUM(H16:H16)</f>
        <v>0</v>
      </c>
      <c r="I17" s="22">
        <f>SUM(I16:I16)</f>
        <v>0</v>
      </c>
      <c r="J17" s="22">
        <f>SUM(J16:J16)</f>
        <v>0</v>
      </c>
      <c r="K17" s="71">
        <v>0</v>
      </c>
      <c r="L17" s="71">
        <v>0</v>
      </c>
      <c r="M17" s="71">
        <f>SUM(M16:M16)</f>
        <v>126</v>
      </c>
    </row>
    <row r="18" spans="2:14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4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4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4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4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4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4" ht="31.2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4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4" ht="15.6" x14ac:dyDescent="0.3">
      <c r="B26" s="72"/>
      <c r="C26" s="22"/>
      <c r="D26" s="22"/>
      <c r="E26" s="21"/>
      <c r="F26" s="21"/>
      <c r="G26" s="22"/>
      <c r="H26" s="22"/>
      <c r="I26" s="22"/>
      <c r="J26" s="22"/>
      <c r="K26" s="73"/>
      <c r="L26" s="23"/>
      <c r="M26" s="22"/>
    </row>
    <row r="27" spans="2:14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v>0</v>
      </c>
      <c r="M27" s="23">
        <f>SUM(M26:M26)</f>
        <v>0</v>
      </c>
      <c r="N27" t="s">
        <v>34</v>
      </c>
    </row>
    <row r="28" spans="2:14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42"/>
      <c r="M28" s="26"/>
    </row>
    <row r="29" spans="2:14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oVUfhbtOT2V5+hAL98/sWzdyLjAVtFTyQNRmfwpfBlYvI7UtMtEllc+9xzqhNKaya4KNPMpNOypoPEC70giBvA==" saltValue="8lyBt4SVqTw/OovFPI+H8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752F35BB-73C6-4686-A024-3B86D943960A}"/>
  </dataValidations>
  <pageMargins left="0.7" right="0.7" top="0.75" bottom="0.75" header="0.3" footer="0.3"/>
  <pageSetup paperSize="9" scale="41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P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7" customWidth="1"/>
    <col min="3" max="4" width="12.6640625" customWidth="1"/>
    <col min="5" max="5" width="25.6640625" bestFit="1" customWidth="1"/>
    <col min="6" max="6" width="24.33203125" customWidth="1"/>
    <col min="7" max="7" width="9.33203125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7.399999999999999" x14ac:dyDescent="0.3">
      <c r="A7" s="6"/>
      <c r="B7" s="98" t="s">
        <v>0</v>
      </c>
      <c r="C7" s="98"/>
      <c r="D7" s="98"/>
      <c r="E7" s="6"/>
      <c r="F7" s="6"/>
      <c r="G7" s="6"/>
      <c r="H7" s="6"/>
      <c r="I7" s="6"/>
      <c r="J7" s="6"/>
      <c r="K7" s="6"/>
      <c r="L7" s="6"/>
      <c r="M7" s="6"/>
    </row>
    <row r="8" spans="1:16" x14ac:dyDescent="0.3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6" x14ac:dyDescent="0.3">
      <c r="B9" s="5" t="s">
        <v>1</v>
      </c>
      <c r="C9" s="5"/>
      <c r="D9" s="3" t="s">
        <v>49</v>
      </c>
      <c r="E9" s="4"/>
      <c r="F9" s="5"/>
      <c r="G9" s="5"/>
      <c r="K9" s="5"/>
      <c r="L9" s="5"/>
      <c r="M9" s="5"/>
    </row>
    <row r="10" spans="1:16" s="6" customFormat="1" ht="15.6" x14ac:dyDescent="0.3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ht="13.8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6" x14ac:dyDescent="0.3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3.8" x14ac:dyDescent="0.25"/>
    <row r="14" spans="1:16" ht="46.8" x14ac:dyDescent="0.3">
      <c r="A14" s="6"/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2" x14ac:dyDescent="0.3">
      <c r="A15" s="6"/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6" x14ac:dyDescent="0.3">
      <c r="A16" s="6"/>
      <c r="B16" s="39" t="s">
        <v>50</v>
      </c>
      <c r="C16" s="20"/>
      <c r="D16" s="20"/>
      <c r="E16" s="21" t="s">
        <v>30</v>
      </c>
      <c r="F16" s="64"/>
      <c r="G16" s="57"/>
      <c r="H16" s="57"/>
      <c r="I16" s="57"/>
      <c r="J16" s="57"/>
      <c r="K16" s="57"/>
      <c r="L16" s="58">
        <v>17.79</v>
      </c>
      <c r="M16" s="59"/>
      <c r="P16" s="15">
        <v>39234</v>
      </c>
    </row>
    <row r="17" spans="1:16" ht="15.6" x14ac:dyDescent="0.3">
      <c r="A17" s="6"/>
      <c r="B17" s="39" t="s">
        <v>50</v>
      </c>
      <c r="C17" s="22"/>
      <c r="D17" s="22"/>
      <c r="E17" s="21" t="s">
        <v>20</v>
      </c>
      <c r="F17" s="21"/>
      <c r="G17" s="20"/>
      <c r="H17" s="20"/>
      <c r="I17" s="20"/>
      <c r="J17" s="20"/>
      <c r="K17" s="20"/>
      <c r="L17" s="60"/>
      <c r="M17" s="24">
        <v>126</v>
      </c>
      <c r="P17" s="15"/>
    </row>
    <row r="18" spans="1:16" ht="15.6" x14ac:dyDescent="0.3">
      <c r="A18" s="6"/>
      <c r="B18" s="40"/>
      <c r="C18" s="18"/>
      <c r="D18" s="18"/>
      <c r="E18" s="18"/>
      <c r="F18" s="18" t="s">
        <v>21</v>
      </c>
      <c r="G18" s="22">
        <f>SUM(G27:G27)</f>
        <v>0</v>
      </c>
      <c r="H18" s="22">
        <f>SUM(H27:H27)</f>
        <v>0</v>
      </c>
      <c r="I18" s="22">
        <f>SUM(I27:I27)</f>
        <v>0</v>
      </c>
      <c r="J18" s="22">
        <v>0</v>
      </c>
      <c r="K18" s="23">
        <f>SUM(K27:K27)</f>
        <v>0</v>
      </c>
      <c r="L18" s="23">
        <f>SUM(L16)</f>
        <v>17.79</v>
      </c>
      <c r="M18" s="23">
        <f>SUM(M16:M17)</f>
        <v>126</v>
      </c>
    </row>
    <row r="19" spans="1:16" ht="15.6" x14ac:dyDescent="0.3">
      <c r="A19" s="6"/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61"/>
    </row>
    <row r="20" spans="1:16" ht="15.6" x14ac:dyDescent="0.3">
      <c r="A20" s="6"/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1:16" ht="15.6" x14ac:dyDescent="0.3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.6" x14ac:dyDescent="0.3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6" x14ac:dyDescent="0.3">
      <c r="A23" s="6"/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.6" x14ac:dyDescent="0.3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6.8" x14ac:dyDescent="0.3">
      <c r="A25" s="6"/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1:16" ht="31.2" x14ac:dyDescent="0.3">
      <c r="A26" s="6"/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1:16" ht="15.6" x14ac:dyDescent="0.3">
      <c r="A27" s="6"/>
      <c r="B27" s="43"/>
      <c r="C27" s="44"/>
      <c r="D27" s="44"/>
      <c r="E27" s="45"/>
      <c r="F27" s="46"/>
      <c r="G27" s="46"/>
      <c r="H27" s="46"/>
      <c r="I27" s="46"/>
      <c r="J27" s="46"/>
      <c r="K27" s="47"/>
      <c r="L27" s="47"/>
      <c r="M27" s="47"/>
    </row>
    <row r="28" spans="1:16" ht="15.6" x14ac:dyDescent="0.3">
      <c r="A28" s="6"/>
      <c r="B28" s="40"/>
      <c r="C28" s="18"/>
      <c r="D28" s="18"/>
      <c r="E28" s="18"/>
      <c r="F28" s="18" t="s">
        <v>21</v>
      </c>
      <c r="G28" s="22"/>
      <c r="H28" s="22"/>
      <c r="I28" s="22"/>
      <c r="J28" s="22"/>
      <c r="K28" s="23">
        <v>0</v>
      </c>
      <c r="L28" s="23">
        <f>SUM(L27)</f>
        <v>0</v>
      </c>
      <c r="M28" s="23">
        <v>0</v>
      </c>
    </row>
    <row r="29" spans="1:16" ht="15.6" x14ac:dyDescent="0.3">
      <c r="A29" s="6"/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1:16" ht="15.6" x14ac:dyDescent="0.3">
      <c r="A30" s="6"/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AEOfaQL59xJl7MEmb1suQk6IagqjlRxfxrzPOwWhj8f+n4E/aK3Uk6YInNdJ8168gT4e9a7S4hlqojAB+X7Jsg==" saltValue="yTW7+CVKi0ucu8auWzW20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4DD00AEA-10D0-441B-AB82-2D71CEC4BFE6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7:Q31"/>
  <sheetViews>
    <sheetView showGridLines="0" zoomScale="75" zoomScaleNormal="75" workbookViewId="0">
      <selection activeCell="L19" sqref="L19:M19"/>
    </sheetView>
  </sheetViews>
  <sheetFormatPr defaultRowHeight="14.4" x14ac:dyDescent="0.3"/>
  <cols>
    <col min="1" max="1" width="9.6640625" customWidth="1"/>
    <col min="2" max="2" width="16.886718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7" ht="17.399999999999999" x14ac:dyDescent="0.3">
      <c r="B7" s="98" t="s">
        <v>0</v>
      </c>
      <c r="C7" s="98"/>
      <c r="D7" s="98"/>
    </row>
    <row r="8" spans="2:17" ht="16.8" x14ac:dyDescent="0.3">
      <c r="B8" s="1"/>
    </row>
    <row r="9" spans="2:17" s="6" customFormat="1" ht="15.6" x14ac:dyDescent="0.3">
      <c r="B9" s="2" t="s">
        <v>1</v>
      </c>
      <c r="C9" s="2"/>
      <c r="D9" s="3" t="s">
        <v>29</v>
      </c>
      <c r="E9" s="4"/>
      <c r="F9" s="5"/>
      <c r="G9" s="5"/>
      <c r="K9" s="5"/>
      <c r="L9" s="5"/>
      <c r="M9" s="5"/>
    </row>
    <row r="10" spans="2:17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6" x14ac:dyDescent="0.3">
      <c r="B12" s="9" t="s">
        <v>5</v>
      </c>
      <c r="C12" s="10"/>
      <c r="D12" s="10"/>
      <c r="Q12" s="11"/>
    </row>
    <row r="13" spans="2:17" s="6" customFormat="1" ht="21" x14ac:dyDescent="0.4">
      <c r="B13" s="12"/>
    </row>
    <row r="14" spans="2:17" ht="46.8" x14ac:dyDescent="0.3">
      <c r="B14" s="102" t="s">
        <v>6</v>
      </c>
      <c r="C14" s="102"/>
      <c r="D14" s="102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2" x14ac:dyDescent="0.3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6" x14ac:dyDescent="0.3">
      <c r="B16" s="19" t="s">
        <v>19</v>
      </c>
      <c r="C16" s="20"/>
      <c r="D16" s="20"/>
      <c r="E16" s="21" t="s">
        <v>27</v>
      </c>
      <c r="F16" s="22"/>
      <c r="G16" s="22"/>
      <c r="H16" s="22"/>
      <c r="I16" s="22"/>
      <c r="J16" s="22"/>
      <c r="K16" s="22"/>
      <c r="L16" s="23">
        <v>650</v>
      </c>
      <c r="M16" s="24"/>
      <c r="P16" s="15">
        <v>39234</v>
      </c>
    </row>
    <row r="17" spans="2:16" ht="15.6" x14ac:dyDescent="0.3">
      <c r="B17" s="39" t="s">
        <v>19</v>
      </c>
      <c r="C17" s="20"/>
      <c r="D17" s="20"/>
      <c r="E17" s="21" t="s">
        <v>30</v>
      </c>
      <c r="F17" s="22"/>
      <c r="G17" s="22"/>
      <c r="H17" s="22"/>
      <c r="I17" s="22"/>
      <c r="J17" s="22"/>
      <c r="K17" s="22"/>
      <c r="L17" s="23">
        <v>14.52</v>
      </c>
      <c r="M17" s="24"/>
      <c r="P17" s="15"/>
    </row>
    <row r="18" spans="2:16" ht="15.6" x14ac:dyDescent="0.3">
      <c r="B18" s="39" t="s">
        <v>19</v>
      </c>
      <c r="C18" s="20"/>
      <c r="D18" s="20"/>
      <c r="E18" s="21" t="s">
        <v>20</v>
      </c>
      <c r="F18" s="22"/>
      <c r="G18" s="22"/>
      <c r="H18" s="22"/>
      <c r="I18" s="22"/>
      <c r="J18" s="22"/>
      <c r="K18" s="22"/>
      <c r="L18" s="23"/>
      <c r="M18" s="24">
        <v>133.5</v>
      </c>
      <c r="P18" s="15"/>
    </row>
    <row r="19" spans="2:16" ht="15.6" x14ac:dyDescent="0.3">
      <c r="B19" s="25"/>
      <c r="C19" s="25"/>
      <c r="D19" s="25"/>
      <c r="E19" s="18"/>
      <c r="F19" s="18" t="s">
        <v>21</v>
      </c>
      <c r="G19" s="22">
        <f>SUM(G16:G16)</f>
        <v>0</v>
      </c>
      <c r="H19" s="22">
        <f>SUM(H16:H16)</f>
        <v>0</v>
      </c>
      <c r="I19" s="22">
        <f>SUM(I16:I16)</f>
        <v>0</v>
      </c>
      <c r="J19" s="22">
        <f>SUM(J16:J16)</f>
        <v>0</v>
      </c>
      <c r="K19" s="23">
        <v>0</v>
      </c>
      <c r="L19" s="23">
        <f>SUM(L16:L17)</f>
        <v>664.52</v>
      </c>
      <c r="M19" s="23">
        <f>SUM(M16:M18)</f>
        <v>133.5</v>
      </c>
    </row>
    <row r="20" spans="2:16" ht="15.6" x14ac:dyDescent="0.3">
      <c r="B20" s="25"/>
      <c r="C20" s="25"/>
      <c r="D20" s="25"/>
      <c r="E20" s="18"/>
      <c r="F20" s="18" t="s">
        <v>22</v>
      </c>
      <c r="G20" s="23">
        <v>0.45</v>
      </c>
      <c r="H20" s="23">
        <v>0.24</v>
      </c>
      <c r="I20" s="23">
        <v>0.2</v>
      </c>
      <c r="J20" s="23">
        <v>0.05</v>
      </c>
      <c r="K20" s="26"/>
      <c r="L20" s="26"/>
      <c r="M20" s="26"/>
    </row>
    <row r="21" spans="2:16" ht="15.6" x14ac:dyDescent="0.3">
      <c r="B21" s="25"/>
      <c r="C21" s="25"/>
      <c r="D21" s="25"/>
      <c r="E21" s="18"/>
      <c r="F21" s="18" t="s">
        <v>23</v>
      </c>
      <c r="G21" s="23">
        <f>G19*G20</f>
        <v>0</v>
      </c>
      <c r="H21" s="23">
        <f>H19*H20</f>
        <v>0</v>
      </c>
      <c r="I21" s="23">
        <f>I19*I20</f>
        <v>0</v>
      </c>
      <c r="J21" s="23">
        <f>J19*J20</f>
        <v>0</v>
      </c>
      <c r="K21" s="26"/>
      <c r="L21" s="26"/>
      <c r="M21" s="26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27" t="s">
        <v>24</v>
      </c>
      <c r="C24" s="27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6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46.8" x14ac:dyDescent="0.3">
      <c r="B26" s="102" t="s">
        <v>6</v>
      </c>
      <c r="C26" s="102"/>
      <c r="D26" s="102"/>
      <c r="E26" s="13" t="s">
        <v>7</v>
      </c>
      <c r="F26" s="13" t="s">
        <v>8</v>
      </c>
      <c r="G26" s="13" t="s">
        <v>9</v>
      </c>
      <c r="H26" s="13" t="s">
        <v>10</v>
      </c>
      <c r="I26" s="13" t="s">
        <v>11</v>
      </c>
      <c r="J26" s="13" t="s">
        <v>12</v>
      </c>
      <c r="K26" s="13" t="s">
        <v>13</v>
      </c>
      <c r="L26" s="13" t="s">
        <v>14</v>
      </c>
      <c r="M26" s="13" t="s">
        <v>15</v>
      </c>
    </row>
    <row r="27" spans="2:16" ht="31.2" x14ac:dyDescent="0.3">
      <c r="B27" s="16" t="s">
        <v>16</v>
      </c>
      <c r="C27" s="17" t="s">
        <v>17</v>
      </c>
      <c r="D27" s="17" t="s">
        <v>18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16" ht="15.6" x14ac:dyDescent="0.3">
      <c r="B28" s="28"/>
      <c r="C28" s="20"/>
      <c r="D28" s="20"/>
      <c r="E28" s="21"/>
      <c r="F28" s="22"/>
      <c r="G28" s="22"/>
      <c r="H28" s="22"/>
      <c r="I28" s="22"/>
      <c r="J28" s="22"/>
      <c r="K28" s="22"/>
      <c r="L28" s="23"/>
      <c r="M28" s="22"/>
    </row>
    <row r="29" spans="2:16" ht="15.6" x14ac:dyDescent="0.3">
      <c r="B29" s="25"/>
      <c r="C29" s="25"/>
      <c r="D29" s="25"/>
      <c r="E29" s="18"/>
      <c r="F29" s="18" t="s">
        <v>21</v>
      </c>
      <c r="G29" s="22">
        <f>SUM(G28:G28)</f>
        <v>0</v>
      </c>
      <c r="H29" s="22">
        <f>SUM(H28:H28)</f>
        <v>0</v>
      </c>
      <c r="I29" s="22">
        <f>SUM(I28:I28)</f>
        <v>0</v>
      </c>
      <c r="J29" s="22">
        <f>SUM(J28:J28)</f>
        <v>0</v>
      </c>
      <c r="K29" s="23">
        <v>0</v>
      </c>
      <c r="L29" s="23">
        <f>SUM(L28:L28)</f>
        <v>0</v>
      </c>
      <c r="M29" s="23">
        <f>SUM(M28:M28)</f>
        <v>0</v>
      </c>
    </row>
    <row r="30" spans="2:16" ht="15.6" x14ac:dyDescent="0.3">
      <c r="B30" s="25"/>
      <c r="C30" s="25"/>
      <c r="D30" s="25"/>
      <c r="E30" s="18"/>
      <c r="F30" s="18" t="s">
        <v>22</v>
      </c>
      <c r="G30" s="23">
        <v>0.45</v>
      </c>
      <c r="H30" s="23">
        <v>0.24</v>
      </c>
      <c r="I30" s="23">
        <v>0.2</v>
      </c>
      <c r="J30" s="23">
        <v>0.05</v>
      </c>
      <c r="K30" s="26"/>
      <c r="L30" s="26"/>
      <c r="M30" s="26"/>
    </row>
    <row r="31" spans="2:16" ht="15.6" x14ac:dyDescent="0.3">
      <c r="B31" s="25"/>
      <c r="C31" s="25"/>
      <c r="D31" s="25"/>
      <c r="E31" s="18"/>
      <c r="F31" s="18" t="s">
        <v>23</v>
      </c>
      <c r="G31" s="23">
        <f>G29*G30</f>
        <v>0</v>
      </c>
      <c r="H31" s="23">
        <f>H29*H30</f>
        <v>0</v>
      </c>
      <c r="I31" s="23">
        <f>I29*I30</f>
        <v>0</v>
      </c>
      <c r="J31" s="23">
        <f>J29*J30</f>
        <v>0</v>
      </c>
      <c r="K31" s="26"/>
      <c r="L31" s="26"/>
      <c r="M31" s="26"/>
    </row>
  </sheetData>
  <sheetProtection algorithmName="SHA-512" hashValue="Bf6xG4iG4RTiZ9j2wb7uLe8kyx+m2U28KVvSPKE0eu+eYL3JkJPaVT5zT32Agout3F8NKYqRQdaCq4tes5GN7w==" saltValue="80McSZuG++8OfTOMwxtfJA==" spinCount="100000" sheet="1" objects="1" scenarios="1"/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7:P29"/>
  <sheetViews>
    <sheetView showGridLines="0" zoomScale="75" zoomScaleNormal="75" workbookViewId="0">
      <selection activeCell="W16" sqref="W16"/>
    </sheetView>
  </sheetViews>
  <sheetFormatPr defaultRowHeight="14.4" x14ac:dyDescent="0.3"/>
  <cols>
    <col min="1" max="1" width="9.6640625" customWidth="1"/>
    <col min="2" max="2" width="16.55468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31</v>
      </c>
      <c r="E9" s="4"/>
      <c r="F9" s="4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32</v>
      </c>
      <c r="E10" s="8"/>
      <c r="F10" s="4"/>
      <c r="G10" s="5"/>
      <c r="K10" s="5"/>
      <c r="L10" s="5"/>
      <c r="M10" s="5"/>
    </row>
    <row r="11" spans="2:16" s="6" customFormat="1" ht="15.6" x14ac:dyDescent="0.3">
      <c r="B11" s="9" t="s">
        <v>5</v>
      </c>
      <c r="C11" s="10"/>
      <c r="D11" s="2"/>
      <c r="E11" s="5"/>
      <c r="F11" s="5"/>
      <c r="G11" s="5"/>
      <c r="K11" s="5"/>
      <c r="L11" s="5"/>
      <c r="M11" s="5"/>
    </row>
    <row r="12" spans="2:16" s="6" customFormat="1" ht="13.8" x14ac:dyDescent="0.25"/>
    <row r="13" spans="2:16" ht="46.8" x14ac:dyDescent="0.3">
      <c r="B13" s="99" t="s">
        <v>6</v>
      </c>
      <c r="C13" s="100"/>
      <c r="D13" s="101"/>
      <c r="E13" s="13" t="s">
        <v>7</v>
      </c>
      <c r="F13" s="13" t="s">
        <v>8</v>
      </c>
      <c r="G13" s="13" t="s">
        <v>9</v>
      </c>
      <c r="H13" s="13" t="s">
        <v>10</v>
      </c>
      <c r="I13" s="13" t="s">
        <v>11</v>
      </c>
      <c r="J13" s="13" t="s">
        <v>12</v>
      </c>
      <c r="K13" s="13" t="s">
        <v>13</v>
      </c>
      <c r="L13" s="13" t="s">
        <v>14</v>
      </c>
      <c r="M13" s="13" t="s">
        <v>15</v>
      </c>
      <c r="N13" s="14"/>
      <c r="P13" s="15">
        <v>39173</v>
      </c>
    </row>
    <row r="14" spans="2:16" ht="31.2" x14ac:dyDescent="0.3">
      <c r="B14" s="37" t="s">
        <v>16</v>
      </c>
      <c r="C14" s="38" t="s">
        <v>17</v>
      </c>
      <c r="D14" s="38" t="s">
        <v>18</v>
      </c>
      <c r="E14" s="18"/>
      <c r="F14" s="18"/>
      <c r="G14" s="18"/>
      <c r="H14" s="18"/>
      <c r="I14" s="18"/>
      <c r="J14" s="18"/>
      <c r="K14" s="18"/>
      <c r="L14" s="18"/>
      <c r="M14" s="18"/>
      <c r="P14" s="15">
        <v>39203</v>
      </c>
    </row>
    <row r="15" spans="2:16" ht="15.6" x14ac:dyDescent="0.3">
      <c r="B15" s="19" t="s">
        <v>19</v>
      </c>
      <c r="C15" s="20"/>
      <c r="D15" s="20"/>
      <c r="E15" s="21" t="s">
        <v>27</v>
      </c>
      <c r="F15" s="22"/>
      <c r="G15" s="22"/>
      <c r="H15" s="22"/>
      <c r="I15" s="22"/>
      <c r="J15" s="22"/>
      <c r="K15" s="22"/>
      <c r="L15" s="23">
        <v>650</v>
      </c>
      <c r="M15" s="24"/>
      <c r="P15" s="15">
        <v>39234</v>
      </c>
    </row>
    <row r="16" spans="2:16" ht="15.6" x14ac:dyDescent="0.3">
      <c r="B16" s="3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f>SUM(G15:G15)</f>
        <v>0</v>
      </c>
      <c r="H17" s="22">
        <f>SUM(H15:H15)</f>
        <v>0</v>
      </c>
      <c r="I17" s="22">
        <f>SUM(I15:I15)</f>
        <v>0</v>
      </c>
      <c r="J17" s="22">
        <f>SUM(J15:J15)</f>
        <v>0</v>
      </c>
      <c r="K17" s="23">
        <f>SUM(K15:K15)</f>
        <v>0</v>
      </c>
      <c r="L17" s="23">
        <f>SUM(L15)</f>
        <v>650</v>
      </c>
      <c r="M17" s="23">
        <f>SUM(M15:M16)</f>
        <v>126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2"/>
      <c r="M18" s="42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43"/>
      <c r="C26" s="44"/>
      <c r="D26" s="44"/>
      <c r="E26" s="45"/>
      <c r="F26" s="45"/>
      <c r="G26" s="46"/>
      <c r="H26" s="46"/>
      <c r="I26" s="46"/>
      <c r="J26" s="46"/>
      <c r="K26" s="47"/>
      <c r="L26" s="48"/>
      <c r="M26" s="48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v>0</v>
      </c>
      <c r="M27" s="23"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42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Y1Q4CecRYrTC1wgyj3V1l6PFj33cmC69IyJ9IlnS7KbD7f7lzCZZSNaKImrnhCtwwpYKOtD+UvMK8x1ndqSg1g==" saltValue="1PXfAq4t6X+tCY9YpvKRUg==" spinCount="100000" sheet="1" objects="1" scenarios="1"/>
  <mergeCells count="3">
    <mergeCell ref="B7:D7"/>
    <mergeCell ref="B13:D13"/>
    <mergeCell ref="B24:D24"/>
  </mergeCells>
  <dataValidations count="1">
    <dataValidation allowBlank="1" showInputMessage="1" showErrorMessage="1" sqref="K15:K16 K26" xr:uid="{F469AA27-384F-4042-BDB0-2BEB5B3B9DA3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F85B-4A95-4E9F-B1CD-638A1723DAD4}">
  <sheetPr>
    <pageSetUpPr fitToPage="1"/>
  </sheetPr>
  <dimension ref="A2:P30"/>
  <sheetViews>
    <sheetView showGridLines="0" zoomScale="75" zoomScaleNormal="75" workbookViewId="0">
      <selection activeCell="F16" sqref="F16"/>
    </sheetView>
  </sheetViews>
  <sheetFormatPr defaultRowHeight="14.4" x14ac:dyDescent="0.3"/>
  <cols>
    <col min="1" max="1" width="9.6640625" customWidth="1"/>
    <col min="2" max="2" width="17" customWidth="1"/>
    <col min="3" max="4" width="12.6640625" customWidth="1"/>
    <col min="5" max="5" width="25.6640625" bestFit="1" customWidth="1"/>
    <col min="6" max="6" width="31" bestFit="1" customWidth="1"/>
    <col min="7" max="7" width="9.33203125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7.399999999999999" x14ac:dyDescent="0.3">
      <c r="A7" s="6"/>
      <c r="B7" s="98" t="s">
        <v>0</v>
      </c>
      <c r="C7" s="98"/>
      <c r="D7" s="98"/>
      <c r="E7" s="6"/>
      <c r="F7" s="6"/>
      <c r="G7" s="6"/>
      <c r="H7" s="6"/>
      <c r="I7" s="6"/>
      <c r="J7" s="6"/>
      <c r="K7" s="6"/>
      <c r="L7" s="6"/>
      <c r="M7" s="6"/>
    </row>
    <row r="8" spans="1:16" ht="18.75" customHeight="1" x14ac:dyDescent="0.3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6" x14ac:dyDescent="0.3">
      <c r="B9" s="5" t="s">
        <v>1</v>
      </c>
      <c r="C9" s="5"/>
      <c r="D9" s="3" t="s">
        <v>51</v>
      </c>
      <c r="E9" s="4"/>
      <c r="F9" s="5"/>
      <c r="G9" s="5"/>
      <c r="K9" s="5"/>
      <c r="L9" s="5"/>
      <c r="M9" s="5"/>
    </row>
    <row r="10" spans="1:16" s="6" customFormat="1" ht="15.6" x14ac:dyDescent="0.3">
      <c r="B10" s="5" t="s">
        <v>3</v>
      </c>
      <c r="C10" s="5"/>
      <c r="D10" s="7" t="s">
        <v>141</v>
      </c>
      <c r="E10" s="8"/>
      <c r="F10" s="5"/>
      <c r="G10" s="5"/>
      <c r="K10" s="5"/>
      <c r="L10" s="5"/>
      <c r="M10" s="5"/>
    </row>
    <row r="11" spans="1:16" s="6" customFormat="1" ht="26.25" customHeigh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6" x14ac:dyDescent="0.3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3.8" x14ac:dyDescent="0.25"/>
    <row r="14" spans="1:16" ht="46.8" x14ac:dyDescent="0.3">
      <c r="A14" s="6"/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2" x14ac:dyDescent="0.3">
      <c r="A15" s="6"/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6" x14ac:dyDescent="0.3">
      <c r="A16" s="6"/>
      <c r="B16" s="19" t="s">
        <v>19</v>
      </c>
      <c r="C16" s="20"/>
      <c r="D16" s="20"/>
      <c r="E16" s="21" t="s">
        <v>27</v>
      </c>
      <c r="F16" s="20"/>
      <c r="G16" s="57"/>
      <c r="H16" s="57"/>
      <c r="I16" s="57"/>
      <c r="J16" s="57"/>
      <c r="K16" s="57"/>
      <c r="L16" s="58">
        <v>650</v>
      </c>
      <c r="M16" s="59"/>
      <c r="P16" s="15">
        <v>39234</v>
      </c>
    </row>
    <row r="17" spans="1:16" ht="15.6" x14ac:dyDescent="0.3">
      <c r="A17" s="6"/>
      <c r="B17" s="19" t="s">
        <v>19</v>
      </c>
      <c r="C17" s="20"/>
      <c r="D17" s="20"/>
      <c r="E17" s="21" t="s">
        <v>20</v>
      </c>
      <c r="F17" s="22"/>
      <c r="G17" s="20"/>
      <c r="H17" s="20"/>
      <c r="I17" s="20"/>
      <c r="J17" s="20"/>
      <c r="K17" s="20"/>
      <c r="L17" s="60"/>
      <c r="M17" s="59">
        <v>156</v>
      </c>
      <c r="P17" s="15"/>
    </row>
    <row r="18" spans="1:16" ht="15.6" x14ac:dyDescent="0.3">
      <c r="A18" s="6"/>
      <c r="B18" s="40"/>
      <c r="C18" s="18"/>
      <c r="D18" s="18"/>
      <c r="E18" s="18"/>
      <c r="F18" s="18" t="s">
        <v>21</v>
      </c>
      <c r="G18" s="22">
        <f>SUM(G27:G27)</f>
        <v>0</v>
      </c>
      <c r="H18" s="22">
        <f>SUM(H27:H27)</f>
        <v>0</v>
      </c>
      <c r="I18" s="22">
        <f>SUM(I27:I27)</f>
        <v>0</v>
      </c>
      <c r="J18" s="22">
        <v>0</v>
      </c>
      <c r="K18" s="23">
        <f>SUM(K27:K27)</f>
        <v>0</v>
      </c>
      <c r="L18" s="23">
        <f>SUM(L16:L17)</f>
        <v>650</v>
      </c>
      <c r="M18" s="23">
        <f>SUM(M16:M17)</f>
        <v>156</v>
      </c>
    </row>
    <row r="19" spans="1:16" ht="15.6" x14ac:dyDescent="0.3">
      <c r="A19" s="6"/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61"/>
    </row>
    <row r="20" spans="1:16" ht="15.6" x14ac:dyDescent="0.3">
      <c r="A20" s="6"/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1:16" ht="15.6" x14ac:dyDescent="0.3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.6" x14ac:dyDescent="0.3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6" x14ac:dyDescent="0.3">
      <c r="A23" s="6"/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.6" x14ac:dyDescent="0.3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6.8" x14ac:dyDescent="0.3">
      <c r="A25" s="6"/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1:16" ht="31.2" x14ac:dyDescent="0.3">
      <c r="A26" s="6"/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1:16" ht="30.6" x14ac:dyDescent="0.3">
      <c r="A27" s="6"/>
      <c r="B27" s="43">
        <v>45198</v>
      </c>
      <c r="C27" s="44"/>
      <c r="D27" s="44"/>
      <c r="E27" s="45" t="s">
        <v>52</v>
      </c>
      <c r="F27" s="46" t="s">
        <v>53</v>
      </c>
      <c r="G27" s="46"/>
      <c r="H27" s="46"/>
      <c r="I27" s="46"/>
      <c r="J27" s="46"/>
      <c r="K27" s="47"/>
      <c r="L27" s="47"/>
      <c r="M27" s="47">
        <v>195</v>
      </c>
    </row>
    <row r="28" spans="1:16" ht="15.6" x14ac:dyDescent="0.3">
      <c r="A28" s="6"/>
      <c r="B28" s="40"/>
      <c r="C28" s="18"/>
      <c r="D28" s="18"/>
      <c r="E28" s="18"/>
      <c r="F28" s="18" t="s">
        <v>21</v>
      </c>
      <c r="G28" s="22"/>
      <c r="H28" s="22"/>
      <c r="I28" s="22"/>
      <c r="J28" s="22"/>
      <c r="K28" s="23">
        <v>0</v>
      </c>
      <c r="L28" s="23">
        <f>SUM(L27)</f>
        <v>0</v>
      </c>
      <c r="M28" s="23">
        <v>195</v>
      </c>
    </row>
    <row r="29" spans="1:16" ht="15.6" x14ac:dyDescent="0.3">
      <c r="A29" s="6"/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1:16" ht="15.6" x14ac:dyDescent="0.3">
      <c r="A30" s="6"/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zvspZ/15V5Hh6mQ/rSfHF00CwK4h9wLFsCiWDj8XkjCw5BJAD3sR1LGUedoCa45Lfq9xsKu61VFn5UUBUS7odg==" saltValue="+Pr/ftubG0g5xly5pE5on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A69F46F8-F7E3-4435-985F-0441597FE3E2}"/>
  </dataValidations>
  <pageMargins left="0.7" right="0.7" top="0.75" bottom="0.75" header="0.3" footer="0.3"/>
  <pageSetup paperSize="9" scale="44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DD66-D7CF-4A63-928A-A26054B96A08}">
  <sheetPr>
    <pageSetUpPr fitToPage="1"/>
  </sheetPr>
  <dimension ref="B7:P29"/>
  <sheetViews>
    <sheetView showGridLines="0" zoomScale="75" zoomScaleNormal="75" workbookViewId="0">
      <selection activeCell="Q14" sqref="Q14"/>
    </sheetView>
  </sheetViews>
  <sheetFormatPr defaultRowHeight="14.4" x14ac:dyDescent="0.3"/>
  <cols>
    <col min="1" max="1" width="9.6640625" customWidth="1"/>
    <col min="2" max="2" width="16.554687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33</v>
      </c>
      <c r="E9" s="32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</v>
      </c>
      <c r="E10" s="32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 t="s">
        <v>19</v>
      </c>
      <c r="C16" s="20"/>
      <c r="D16" s="20"/>
      <c r="E16" s="21" t="s">
        <v>20</v>
      </c>
      <c r="F16" s="46"/>
      <c r="G16" s="46"/>
      <c r="H16" s="46"/>
      <c r="I16" s="46"/>
      <c r="J16" s="46"/>
      <c r="K16" s="47"/>
      <c r="L16" s="47"/>
      <c r="M16" s="47">
        <v>126</v>
      </c>
      <c r="P16" s="15">
        <v>39234</v>
      </c>
    </row>
    <row r="17" spans="2:13" ht="15.6" x14ac:dyDescent="0.3">
      <c r="B17" s="40"/>
      <c r="C17" s="18"/>
      <c r="D17" s="18"/>
      <c r="E17" s="18"/>
      <c r="F17" s="18" t="s">
        <v>21</v>
      </c>
      <c r="G17" s="22">
        <f t="shared" ref="G17:M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126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49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4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1meGXSqbrn9ZIvMiqQwSOsxKHUhCx+NIwG1Lwg8QJ1s9prZn67ioGn6EiMiQEHRXzl0jUESDkd4iB8fkq8nO5w==" saltValue="hm3HpHw3m7h5fzlbSjhmf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4E694D69-E0F0-493F-98F6-076A1391FCDE}"/>
  </dataValidations>
  <pageMargins left="0.7" right="0.7" top="0.75" bottom="0.75" header="0.3" footer="0.3"/>
  <pageSetup paperSize="9" scale="44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8F5E-8D50-42A8-95D8-FBBA9C506CD0}">
  <sheetPr>
    <pageSetUpPr fitToPage="1"/>
  </sheetPr>
  <dimension ref="B7:P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554687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138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80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139</v>
      </c>
      <c r="C16" s="20"/>
      <c r="D16" s="20"/>
      <c r="E16" s="21" t="s">
        <v>27</v>
      </c>
      <c r="F16" s="21"/>
      <c r="G16" s="22"/>
      <c r="H16" s="22"/>
      <c r="I16" s="22"/>
      <c r="J16" s="22"/>
      <c r="K16" s="22"/>
      <c r="L16" s="23">
        <v>650</v>
      </c>
      <c r="M16" s="24"/>
      <c r="P16" s="15">
        <v>39234</v>
      </c>
    </row>
    <row r="17" spans="2:16" ht="15.6" x14ac:dyDescent="0.3">
      <c r="B17" s="19" t="s">
        <v>139</v>
      </c>
      <c r="C17" s="20"/>
      <c r="D17" s="20"/>
      <c r="E17" s="21" t="s">
        <v>20</v>
      </c>
      <c r="F17" s="21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f t="shared" ref="G18:L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 t="shared" si="0"/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74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wUtRepnmHYoIoVJx5uHx65OssqxbzCsBsLdWrjQHbkhT/NGe/MlPfOMEscg9hA9fCirkIpiNSA+GeyaYWQDbhw==" saltValue="P8byXQtYt9d4Pkf1tgEaXA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AC88-8CEA-477C-8C77-405E8A5B6320}">
  <sheetPr>
    <pageSetUpPr fitToPage="1"/>
  </sheetPr>
  <dimension ref="B1:P61"/>
  <sheetViews>
    <sheetView showGridLines="0" topLeftCell="A4" zoomScale="75" zoomScaleNormal="75" workbookViewId="0">
      <selection activeCell="T25" sqref="T25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441406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1" spans="2:16" ht="12.9" customHeight="1" x14ac:dyDescent="0.3"/>
    <row r="7" spans="2:16" ht="20.100000000000001" customHeight="1" x14ac:dyDescent="0.3">
      <c r="B7" s="98" t="s">
        <v>0</v>
      </c>
      <c r="C7" s="98"/>
      <c r="D7" s="98"/>
    </row>
    <row r="8" spans="2:16" ht="18.75" customHeight="1" x14ac:dyDescent="0.3">
      <c r="B8" s="1"/>
    </row>
    <row r="9" spans="2:16" s="33" customFormat="1" ht="26.25" customHeight="1" x14ac:dyDescent="0.3">
      <c r="B9" s="29" t="s">
        <v>1</v>
      </c>
      <c r="C9" s="29"/>
      <c r="D9" s="30" t="s">
        <v>91</v>
      </c>
      <c r="E9" s="31"/>
      <c r="F9" s="32"/>
      <c r="G9" s="32"/>
      <c r="K9" s="32"/>
      <c r="L9" s="32"/>
      <c r="M9" s="32"/>
    </row>
    <row r="10" spans="2:16" s="33" customFormat="1" ht="26.25" customHeight="1" x14ac:dyDescent="0.3">
      <c r="B10" s="29" t="s">
        <v>3</v>
      </c>
      <c r="C10" s="29"/>
      <c r="D10" s="34" t="s">
        <v>4</v>
      </c>
      <c r="E10" s="35"/>
      <c r="F10" s="32"/>
      <c r="G10" s="32"/>
      <c r="K10" s="32"/>
      <c r="L10" s="32"/>
      <c r="M10" s="32"/>
    </row>
    <row r="11" spans="2:16" s="33" customFormat="1" ht="26.25" customHeight="1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26.25" customHeight="1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9.2" customHeight="1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" customHeight="1" x14ac:dyDescent="0.3">
      <c r="B16" s="50" t="s">
        <v>83</v>
      </c>
      <c r="C16" s="20"/>
      <c r="D16" s="20"/>
      <c r="E16" s="21" t="s">
        <v>27</v>
      </c>
      <c r="F16" s="21"/>
      <c r="G16" s="22"/>
      <c r="H16" s="22"/>
      <c r="I16" s="22"/>
      <c r="J16" s="22"/>
      <c r="K16" s="24"/>
      <c r="L16" s="56">
        <v>650</v>
      </c>
      <c r="M16" s="77"/>
      <c r="P16" s="15"/>
    </row>
    <row r="17" spans="2:16" ht="30" customHeight="1" x14ac:dyDescent="0.3">
      <c r="B17" s="96" t="s">
        <v>83</v>
      </c>
      <c r="C17" s="22"/>
      <c r="D17" s="22"/>
      <c r="E17" s="21" t="s">
        <v>20</v>
      </c>
      <c r="F17" s="97"/>
      <c r="G17" s="22"/>
      <c r="H17" s="22"/>
      <c r="I17" s="22"/>
      <c r="J17" s="22"/>
      <c r="K17" s="24"/>
      <c r="L17" s="56"/>
      <c r="M17" s="55">
        <v>126</v>
      </c>
      <c r="P17" s="15"/>
    </row>
    <row r="18" spans="2:16" ht="27" customHeight="1" x14ac:dyDescent="0.3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SUM(L16:L16)</f>
        <v>650</v>
      </c>
      <c r="M18" s="23">
        <f>SUM(M16:M17)</f>
        <v>126</v>
      </c>
    </row>
    <row r="19" spans="2:16" ht="27" customHeight="1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27" customHeight="1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9.2" customHeight="1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32.25" customHeight="1" x14ac:dyDescent="0.3">
      <c r="B27" s="19"/>
      <c r="C27" s="20"/>
      <c r="D27" s="20"/>
      <c r="E27" s="21"/>
      <c r="F27" s="21"/>
      <c r="G27" s="22"/>
      <c r="H27" s="22"/>
      <c r="I27" s="22"/>
      <c r="J27" s="22"/>
      <c r="K27" s="24"/>
      <c r="L27" s="56"/>
      <c r="M27" s="77"/>
    </row>
    <row r="28" spans="2:16" ht="27" customHeight="1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SUM(M27:M27)</f>
        <v>0</v>
      </c>
    </row>
    <row r="29" spans="2:16" ht="27" customHeight="1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27" customHeight="1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  <row r="33" spans="2:16" ht="12.9" customHeight="1" x14ac:dyDescent="0.3"/>
    <row r="39" spans="2:16" ht="20.100000000000001" customHeight="1" x14ac:dyDescent="0.3">
      <c r="B39" s="98" t="s">
        <v>85</v>
      </c>
      <c r="C39" s="98"/>
      <c r="D39" s="98"/>
    </row>
    <row r="40" spans="2:16" ht="18.75" customHeight="1" x14ac:dyDescent="0.3">
      <c r="B40" s="1"/>
    </row>
    <row r="41" spans="2:16" s="33" customFormat="1" ht="26.25" customHeight="1" x14ac:dyDescent="0.3">
      <c r="B41" s="29" t="s">
        <v>1</v>
      </c>
      <c r="C41" s="29"/>
      <c r="D41" s="30" t="s">
        <v>91</v>
      </c>
      <c r="E41" s="31"/>
      <c r="F41" s="31"/>
      <c r="G41" s="32"/>
      <c r="K41" s="32"/>
      <c r="L41" s="32"/>
      <c r="M41" s="32"/>
    </row>
    <row r="42" spans="2:16" s="33" customFormat="1" ht="26.25" customHeight="1" x14ac:dyDescent="0.3">
      <c r="B42" s="29" t="s">
        <v>3</v>
      </c>
      <c r="C42" s="29"/>
      <c r="D42" s="34" t="s">
        <v>92</v>
      </c>
      <c r="E42" s="35"/>
      <c r="F42" s="31"/>
      <c r="G42" s="32"/>
      <c r="K42" s="32"/>
      <c r="L42" s="32"/>
      <c r="M42" s="32"/>
    </row>
    <row r="43" spans="2:16" s="33" customFormat="1" ht="26.25" customHeight="1" x14ac:dyDescent="0.3">
      <c r="B43" s="29"/>
      <c r="C43" s="29"/>
      <c r="D43" s="29"/>
      <c r="E43" s="32"/>
      <c r="F43" s="32"/>
      <c r="G43" s="32"/>
      <c r="K43" s="32"/>
      <c r="L43" s="32"/>
      <c r="M43" s="32"/>
    </row>
    <row r="44" spans="2:16" s="33" customFormat="1" ht="26.25" customHeight="1" x14ac:dyDescent="0.3">
      <c r="B44" s="9" t="s">
        <v>5</v>
      </c>
      <c r="C44" s="10"/>
      <c r="F44" s="32"/>
      <c r="G44" s="32"/>
      <c r="K44" s="32"/>
      <c r="L44" s="32"/>
      <c r="M44" s="32"/>
    </row>
    <row r="45" spans="2:16" s="33" customFormat="1" ht="19.2" customHeight="1" x14ac:dyDescent="0.25"/>
    <row r="46" spans="2:16" ht="46.8" x14ac:dyDescent="0.3">
      <c r="B46" s="99" t="s">
        <v>6</v>
      </c>
      <c r="C46" s="100"/>
      <c r="D46" s="101"/>
      <c r="E46" s="13" t="s">
        <v>7</v>
      </c>
      <c r="F46" s="13" t="s">
        <v>8</v>
      </c>
      <c r="G46" s="13" t="s">
        <v>9</v>
      </c>
      <c r="H46" s="13" t="s">
        <v>10</v>
      </c>
      <c r="I46" s="13" t="s">
        <v>11</v>
      </c>
      <c r="J46" s="13" t="s">
        <v>12</v>
      </c>
      <c r="K46" s="13" t="s">
        <v>13</v>
      </c>
      <c r="L46" s="13" t="s">
        <v>14</v>
      </c>
      <c r="M46" s="13" t="s">
        <v>15</v>
      </c>
      <c r="N46" s="14"/>
      <c r="P46" s="15">
        <v>39173</v>
      </c>
    </row>
    <row r="47" spans="2:16" ht="31.2" x14ac:dyDescent="0.3">
      <c r="B47" s="37" t="s">
        <v>16</v>
      </c>
      <c r="C47" s="38" t="s">
        <v>17</v>
      </c>
      <c r="D47" s="38" t="s">
        <v>18</v>
      </c>
      <c r="E47" s="18"/>
      <c r="F47" s="18"/>
      <c r="G47" s="18"/>
      <c r="H47" s="18"/>
      <c r="I47" s="18"/>
      <c r="J47" s="18"/>
      <c r="K47" s="18"/>
      <c r="L47" s="18"/>
      <c r="M47" s="18"/>
      <c r="P47" s="15">
        <v>39203</v>
      </c>
    </row>
    <row r="48" spans="2:16" ht="30" customHeight="1" x14ac:dyDescent="0.3">
      <c r="B48" s="78"/>
      <c r="C48" s="79"/>
      <c r="D48" s="79"/>
      <c r="E48" s="21"/>
      <c r="F48" s="51"/>
      <c r="G48" s="52"/>
      <c r="H48" s="52"/>
      <c r="I48" s="52"/>
      <c r="J48" s="52"/>
      <c r="K48" s="52"/>
      <c r="L48" s="23"/>
      <c r="M48" s="23"/>
      <c r="P48" s="15"/>
    </row>
    <row r="49" spans="2:13" ht="27" customHeight="1" x14ac:dyDescent="0.3">
      <c r="B49" s="40"/>
      <c r="C49" s="18"/>
      <c r="D49" s="18"/>
      <c r="E49" s="18"/>
      <c r="F49" s="18" t="s">
        <v>21</v>
      </c>
      <c r="G49" s="22">
        <v>0</v>
      </c>
      <c r="H49" s="22">
        <v>0</v>
      </c>
      <c r="I49" s="22">
        <v>0</v>
      </c>
      <c r="J49" s="22">
        <v>0</v>
      </c>
      <c r="K49" s="23">
        <v>0</v>
      </c>
      <c r="L49" s="23">
        <f>SUM(L48:L48)</f>
        <v>0</v>
      </c>
      <c r="M49" s="23">
        <f>SUM(M48:M48)</f>
        <v>0</v>
      </c>
    </row>
    <row r="50" spans="2:13" ht="27" customHeight="1" x14ac:dyDescent="0.3">
      <c r="B50" s="40"/>
      <c r="C50" s="18"/>
      <c r="D50" s="18"/>
      <c r="E50" s="18"/>
      <c r="F50" s="18" t="s">
        <v>22</v>
      </c>
      <c r="G50" s="23">
        <v>0.45</v>
      </c>
      <c r="H50" s="23">
        <v>0.24</v>
      </c>
      <c r="I50" s="23">
        <v>0.2</v>
      </c>
      <c r="J50" s="23">
        <v>0.05</v>
      </c>
      <c r="K50" s="26"/>
      <c r="L50" s="26"/>
      <c r="M50" s="26"/>
    </row>
    <row r="51" spans="2:13" ht="27" customHeight="1" x14ac:dyDescent="0.3">
      <c r="B51" s="40"/>
      <c r="C51" s="18"/>
      <c r="D51" s="18"/>
      <c r="E51" s="18"/>
      <c r="F51" s="18" t="s">
        <v>23</v>
      </c>
      <c r="G51" s="23">
        <f>G49*G50</f>
        <v>0</v>
      </c>
      <c r="H51" s="23">
        <f>H49*H50</f>
        <v>0</v>
      </c>
      <c r="I51" s="23">
        <f>I49*I50</f>
        <v>0</v>
      </c>
      <c r="J51" s="23">
        <f>J49*J50</f>
        <v>0</v>
      </c>
      <c r="K51" s="26"/>
      <c r="L51" s="26"/>
      <c r="M51" s="26"/>
    </row>
    <row r="52" spans="2:13" ht="15.6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2:13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2:13" ht="15.6" x14ac:dyDescent="0.3">
      <c r="B54" s="27" t="s">
        <v>24</v>
      </c>
      <c r="C54" s="27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2:13" ht="19.2" customHeight="1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2:13" ht="46.8" x14ac:dyDescent="0.3">
      <c r="B56" s="99" t="s">
        <v>6</v>
      </c>
      <c r="C56" s="100"/>
      <c r="D56" s="101"/>
      <c r="E56" s="13" t="s">
        <v>7</v>
      </c>
      <c r="F56" s="13" t="s">
        <v>8</v>
      </c>
      <c r="G56" s="13" t="s">
        <v>9</v>
      </c>
      <c r="H56" s="13" t="s">
        <v>10</v>
      </c>
      <c r="I56" s="13" t="s">
        <v>11</v>
      </c>
      <c r="J56" s="13" t="s">
        <v>12</v>
      </c>
      <c r="K56" s="13" t="s">
        <v>13</v>
      </c>
      <c r="L56" s="13" t="s">
        <v>14</v>
      </c>
      <c r="M56" s="13" t="s">
        <v>15</v>
      </c>
    </row>
    <row r="57" spans="2:13" ht="31.2" x14ac:dyDescent="0.3">
      <c r="B57" s="37" t="s">
        <v>16</v>
      </c>
      <c r="C57" s="38" t="s">
        <v>17</v>
      </c>
      <c r="D57" s="38" t="s">
        <v>18</v>
      </c>
      <c r="E57" s="18"/>
      <c r="F57" s="18"/>
      <c r="G57" s="18"/>
      <c r="H57" s="18"/>
      <c r="I57" s="18"/>
      <c r="J57" s="18"/>
      <c r="K57" s="18"/>
      <c r="L57" s="18"/>
      <c r="M57" s="18"/>
    </row>
    <row r="58" spans="2:13" ht="32.25" customHeight="1" x14ac:dyDescent="0.3">
      <c r="B58" s="62"/>
      <c r="C58" s="22"/>
      <c r="D58" s="22"/>
      <c r="E58" s="21"/>
      <c r="F58" s="21"/>
      <c r="G58" s="22"/>
      <c r="H58" s="22"/>
      <c r="I58" s="22"/>
      <c r="J58" s="22"/>
      <c r="K58" s="24"/>
      <c r="L58" s="56"/>
      <c r="M58" s="77"/>
    </row>
    <row r="59" spans="2:13" ht="27" customHeight="1" x14ac:dyDescent="0.3">
      <c r="B59" s="40"/>
      <c r="C59" s="18"/>
      <c r="D59" s="18"/>
      <c r="E59" s="18"/>
      <c r="F59" s="18" t="s">
        <v>21</v>
      </c>
      <c r="G59" s="22">
        <f>SUM(G58:G58)</f>
        <v>0</v>
      </c>
      <c r="H59" s="22">
        <f>SUM(H58:H58)</f>
        <v>0</v>
      </c>
      <c r="I59" s="22">
        <f>SUM(I58:I58)</f>
        <v>0</v>
      </c>
      <c r="J59" s="22">
        <f>SUM(J58:J58)</f>
        <v>0</v>
      </c>
      <c r="K59" s="23">
        <f>SUM(K58)</f>
        <v>0</v>
      </c>
      <c r="L59" s="23">
        <f>SUM(L58)</f>
        <v>0</v>
      </c>
      <c r="M59" s="23">
        <f>SUM(M58)</f>
        <v>0</v>
      </c>
    </row>
    <row r="60" spans="2:13" ht="27" customHeight="1" x14ac:dyDescent="0.3">
      <c r="B60" s="40"/>
      <c r="C60" s="18"/>
      <c r="D60" s="18"/>
      <c r="E60" s="18"/>
      <c r="F60" s="18" t="s">
        <v>22</v>
      </c>
      <c r="G60" s="23">
        <v>0.45</v>
      </c>
      <c r="H60" s="23">
        <v>0.24</v>
      </c>
      <c r="I60" s="23">
        <v>0.2</v>
      </c>
      <c r="J60" s="23">
        <v>0.05</v>
      </c>
      <c r="K60" s="26"/>
      <c r="L60" s="26"/>
      <c r="M60" s="26"/>
    </row>
    <row r="61" spans="2:13" ht="27" customHeight="1" x14ac:dyDescent="0.3">
      <c r="B61" s="40"/>
      <c r="C61" s="18"/>
      <c r="D61" s="18"/>
      <c r="E61" s="18"/>
      <c r="F61" s="18" t="s">
        <v>23</v>
      </c>
      <c r="G61" s="23">
        <f>G59*G60</f>
        <v>0</v>
      </c>
      <c r="H61" s="23">
        <f>H59*H60</f>
        <v>0</v>
      </c>
      <c r="I61" s="23">
        <f>I59*I60</f>
        <v>0</v>
      </c>
      <c r="J61" s="23">
        <f>J59*J60</f>
        <v>0</v>
      </c>
      <c r="K61" s="26"/>
      <c r="L61" s="26"/>
      <c r="M61" s="26"/>
    </row>
  </sheetData>
  <sheetProtection algorithmName="SHA-512" hashValue="z1Qi4HGgQPLA3S64wr/6PpuVVDrV0VJfzhyNMBK5GLvKy32Hbf6lJIDRNWXNoNaa3Qpe6t2GLxng1qL/lXcVaQ==" saltValue="FbhDV/x3n0QLOr4EgN/u9g==" spinCount="100000" sheet="1" objects="1" scenarios="1"/>
  <mergeCells count="6">
    <mergeCell ref="B56:D56"/>
    <mergeCell ref="B7:D7"/>
    <mergeCell ref="B14:D14"/>
    <mergeCell ref="B25:D25"/>
    <mergeCell ref="B39:D39"/>
    <mergeCell ref="B46:D46"/>
  </mergeCells>
  <pageMargins left="0.7" right="0.7" top="0.75" bottom="0.75" header="0.3" footer="0.3"/>
  <pageSetup paperSize="9" scale="44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F51D7-1630-414C-8163-F7672BB6C9AD}">
  <sheetPr>
    <pageSetUpPr fitToPage="1"/>
  </sheetPr>
  <dimension ref="A2:P29"/>
  <sheetViews>
    <sheetView showGridLines="0" zoomScale="75" zoomScaleNormal="75" workbookViewId="0">
      <selection activeCell="L7" sqref="L7"/>
    </sheetView>
  </sheetViews>
  <sheetFormatPr defaultRowHeight="14.4" x14ac:dyDescent="0.3"/>
  <cols>
    <col min="1" max="1" width="9.6640625" customWidth="1"/>
    <col min="2" max="2" width="17" customWidth="1"/>
    <col min="3" max="4" width="12.6640625" customWidth="1"/>
    <col min="5" max="5" width="25.6640625" bestFit="1" customWidth="1"/>
    <col min="6" max="6" width="31" bestFit="1" customWidth="1"/>
    <col min="7" max="7" width="9.33203125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7.399999999999999" x14ac:dyDescent="0.3">
      <c r="A7" s="6"/>
      <c r="B7" s="98" t="s">
        <v>0</v>
      </c>
      <c r="C7" s="98"/>
      <c r="D7" s="98"/>
      <c r="E7" s="6"/>
      <c r="F7" s="6"/>
      <c r="G7" s="6"/>
      <c r="H7" s="6"/>
      <c r="I7" s="6"/>
      <c r="J7" s="6"/>
      <c r="K7" s="6"/>
      <c r="L7" s="6"/>
      <c r="M7" s="6"/>
    </row>
    <row r="8" spans="1:16" x14ac:dyDescent="0.3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6" x14ac:dyDescent="0.3">
      <c r="B9" s="5" t="s">
        <v>1</v>
      </c>
      <c r="C9" s="5"/>
      <c r="D9" s="3" t="s">
        <v>54</v>
      </c>
      <c r="E9" s="4"/>
      <c r="F9" s="5"/>
      <c r="G9" s="5"/>
      <c r="K9" s="5"/>
      <c r="L9" s="5"/>
      <c r="M9" s="5"/>
    </row>
    <row r="10" spans="1:16" s="6" customFormat="1" ht="15.6" x14ac:dyDescent="0.3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ht="13.8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6" x14ac:dyDescent="0.3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3.8" x14ac:dyDescent="0.25"/>
    <row r="14" spans="1:16" ht="46.8" x14ac:dyDescent="0.3">
      <c r="A14" s="6"/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2" x14ac:dyDescent="0.3">
      <c r="A15" s="6"/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6" x14ac:dyDescent="0.3">
      <c r="A16" s="6"/>
      <c r="B16" s="39" t="s">
        <v>19</v>
      </c>
      <c r="C16" s="20"/>
      <c r="D16" s="20"/>
      <c r="E16" s="21" t="s">
        <v>20</v>
      </c>
      <c r="F16" s="20"/>
      <c r="G16" s="57"/>
      <c r="H16" s="57"/>
      <c r="I16" s="57"/>
      <c r="J16" s="57"/>
      <c r="K16" s="57"/>
      <c r="L16" s="57"/>
      <c r="M16" s="59">
        <v>126</v>
      </c>
      <c r="P16" s="15">
        <v>39234</v>
      </c>
    </row>
    <row r="17" spans="1:13" ht="15.6" x14ac:dyDescent="0.3">
      <c r="A17" s="6"/>
      <c r="B17" s="40"/>
      <c r="C17" s="18"/>
      <c r="D17" s="18"/>
      <c r="E17" s="18"/>
      <c r="F17" s="18" t="s">
        <v>21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126</v>
      </c>
    </row>
    <row r="18" spans="1:13" ht="15.6" x14ac:dyDescent="0.3">
      <c r="A18" s="6"/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1"/>
    </row>
    <row r="19" spans="1:13" ht="15.6" x14ac:dyDescent="0.3">
      <c r="A19" s="6"/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6" x14ac:dyDescent="0.3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6" x14ac:dyDescent="0.3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6" x14ac:dyDescent="0.3">
      <c r="A22" s="6"/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6" x14ac:dyDescent="0.3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6.8" x14ac:dyDescent="0.3">
      <c r="A24" s="6"/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1:13" ht="31.2" x14ac:dyDescent="0.3">
      <c r="A25" s="6"/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6" x14ac:dyDescent="0.3">
      <c r="A26" s="6"/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1:13" ht="15.6" x14ac:dyDescent="0.3">
      <c r="A27" s="6"/>
      <c r="B27" s="40"/>
      <c r="C27" s="18"/>
      <c r="D27" s="18"/>
      <c r="E27" s="18"/>
      <c r="F27" s="18" t="s">
        <v>21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6" x14ac:dyDescent="0.3">
      <c r="A28" s="6"/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6" x14ac:dyDescent="0.3">
      <c r="A29" s="6"/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18SKN5D4qtmFb0pa2o37MgevnPyf7AUhiI2zoG5DrF9q1giZviCNMvsF8WKr3L4zi/ZNer2XKahE7hX/N0JfiA==" saltValue="+EjvYoQbp4g11w8UnhO9b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C390C6F1-2F3C-40ED-936C-67427A22E8AA}"/>
  </dataValidations>
  <pageMargins left="0.7" right="0.7" top="0.75" bottom="0.75" header="0.3" footer="0.3"/>
  <pageSetup paperSize="9" scale="44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7:P29"/>
  <sheetViews>
    <sheetView showGridLines="0" zoomScale="75" zoomScaleNormal="75" workbookViewId="0">
      <selection activeCell="Z18" sqref="Z18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7.8867187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107</v>
      </c>
      <c r="E9" s="31"/>
      <c r="F9" s="31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108</v>
      </c>
      <c r="E10" s="35"/>
      <c r="F10" s="31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 t="s">
        <v>19</v>
      </c>
      <c r="C16" s="20"/>
      <c r="D16" s="20"/>
      <c r="E16" s="21" t="s">
        <v>20</v>
      </c>
      <c r="F16" s="51"/>
      <c r="G16" s="52"/>
      <c r="H16" s="52"/>
      <c r="I16" s="52"/>
      <c r="J16" s="52"/>
      <c r="K16" s="52"/>
      <c r="L16" s="23"/>
      <c r="M16" s="23">
        <v>126</v>
      </c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62"/>
      <c r="C26" s="22"/>
      <c r="D26" s="22"/>
      <c r="E26" s="21"/>
      <c r="F26" s="21"/>
      <c r="G26" s="22"/>
      <c r="H26" s="22"/>
      <c r="I26" s="22"/>
      <c r="J26" s="22"/>
      <c r="K26" s="24"/>
      <c r="L26" s="56"/>
      <c r="M26" s="77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slF/hFjKVYIjLJD7ZCN7pWfWvl+OisHZo6UgbD2jUTb5o4ZG7TnjWjXoLFGzrm7/8SDu+tknWeLBB3k7acJD+g==" saltValue="qibHmhzixRUU/B3lpXBxe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D575-96EE-4030-9F39-AFFE7CB905E6}">
  <sheetPr>
    <pageSetUpPr fitToPage="1"/>
  </sheetPr>
  <dimension ref="A2:P30"/>
  <sheetViews>
    <sheetView showGridLines="0" zoomScale="75" zoomScaleNormal="75" workbookViewId="0">
      <selection activeCell="V17" sqref="V17"/>
    </sheetView>
  </sheetViews>
  <sheetFormatPr defaultRowHeight="14.4" x14ac:dyDescent="0.3"/>
  <cols>
    <col min="1" max="1" width="9.6640625" customWidth="1"/>
    <col min="2" max="2" width="17" customWidth="1"/>
    <col min="3" max="4" width="12.6640625" customWidth="1"/>
    <col min="5" max="5" width="25.6640625" bestFit="1" customWidth="1"/>
    <col min="6" max="6" width="31" bestFit="1" customWidth="1"/>
    <col min="7" max="7" width="9.33203125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7.399999999999999" x14ac:dyDescent="0.3">
      <c r="A7" s="6"/>
      <c r="B7" s="98" t="s">
        <v>55</v>
      </c>
      <c r="C7" s="98"/>
      <c r="D7" s="98"/>
      <c r="E7" s="6"/>
      <c r="F7" s="6"/>
      <c r="G7" s="6"/>
      <c r="H7" s="6"/>
      <c r="I7" s="6"/>
      <c r="J7" s="6"/>
      <c r="K7" s="6"/>
      <c r="L7" s="6"/>
      <c r="M7" s="6"/>
    </row>
    <row r="8" spans="1:16" ht="18.75" customHeight="1" x14ac:dyDescent="0.3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6" x14ac:dyDescent="0.3">
      <c r="B9" s="5" t="s">
        <v>1</v>
      </c>
      <c r="C9" s="5"/>
      <c r="D9" s="3" t="s">
        <v>56</v>
      </c>
      <c r="E9" s="4"/>
      <c r="F9" s="5"/>
      <c r="G9" s="5"/>
      <c r="K9" s="5"/>
      <c r="L9" s="5"/>
      <c r="M9" s="5"/>
    </row>
    <row r="10" spans="1:16" s="6" customFormat="1" ht="15.6" x14ac:dyDescent="0.3">
      <c r="B10" s="5" t="s">
        <v>3</v>
      </c>
      <c r="C10" s="5"/>
      <c r="D10" s="7" t="s">
        <v>141</v>
      </c>
      <c r="E10" s="8"/>
      <c r="F10" s="5"/>
      <c r="G10" s="5"/>
      <c r="K10" s="5"/>
      <c r="L10" s="5"/>
      <c r="M10" s="5"/>
    </row>
    <row r="11" spans="1:16" s="6" customFormat="1" ht="26.25" customHeigh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6" x14ac:dyDescent="0.3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3.8" x14ac:dyDescent="0.25"/>
    <row r="14" spans="1:16" ht="46.8" x14ac:dyDescent="0.3">
      <c r="A14" s="6"/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2" x14ac:dyDescent="0.3">
      <c r="A15" s="6"/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6" x14ac:dyDescent="0.3">
      <c r="A16" s="6"/>
      <c r="B16" s="19" t="s">
        <v>19</v>
      </c>
      <c r="C16" s="20"/>
      <c r="D16" s="20"/>
      <c r="E16" s="21" t="s">
        <v>27</v>
      </c>
      <c r="F16" s="20"/>
      <c r="G16" s="57"/>
      <c r="H16" s="57"/>
      <c r="I16" s="57"/>
      <c r="J16" s="57"/>
      <c r="K16" s="57"/>
      <c r="L16" s="58">
        <v>650</v>
      </c>
      <c r="M16" s="59"/>
      <c r="P16" s="15">
        <v>39234</v>
      </c>
    </row>
    <row r="17" spans="1:16" ht="15.6" x14ac:dyDescent="0.3">
      <c r="A17" s="6"/>
      <c r="B17" s="19" t="s">
        <v>19</v>
      </c>
      <c r="C17" s="20"/>
      <c r="D17" s="20"/>
      <c r="E17" s="21" t="s">
        <v>20</v>
      </c>
      <c r="F17" s="22"/>
      <c r="G17" s="20"/>
      <c r="H17" s="20"/>
      <c r="I17" s="20"/>
      <c r="J17" s="20"/>
      <c r="K17" s="20"/>
      <c r="L17" s="60"/>
      <c r="M17" s="59">
        <v>126</v>
      </c>
      <c r="P17" s="15"/>
    </row>
    <row r="18" spans="1:16" ht="15.6" x14ac:dyDescent="0.3">
      <c r="A18" s="6"/>
      <c r="B18" s="40"/>
      <c r="C18" s="18"/>
      <c r="D18" s="18"/>
      <c r="E18" s="18"/>
      <c r="F18" s="18" t="s">
        <v>21</v>
      </c>
      <c r="G18" s="22">
        <f>SUM(G27:G27)</f>
        <v>0</v>
      </c>
      <c r="H18" s="22">
        <f>SUM(H27:H27)</f>
        <v>0</v>
      </c>
      <c r="I18" s="22">
        <f>SUM(I27:I27)</f>
        <v>0</v>
      </c>
      <c r="J18" s="22">
        <v>0</v>
      </c>
      <c r="K18" s="23">
        <f>SUM(K27:K27)</f>
        <v>0</v>
      </c>
      <c r="L18" s="23">
        <f>SUM(L16:L17)</f>
        <v>650</v>
      </c>
      <c r="M18" s="23">
        <f>SUM(M16:M17)</f>
        <v>126</v>
      </c>
    </row>
    <row r="19" spans="1:16" ht="15.6" x14ac:dyDescent="0.3">
      <c r="A19" s="6"/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61"/>
    </row>
    <row r="20" spans="1:16" ht="15.6" x14ac:dyDescent="0.3">
      <c r="A20" s="6"/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1:16" ht="15.6" x14ac:dyDescent="0.3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.6" x14ac:dyDescent="0.3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6" x14ac:dyDescent="0.3">
      <c r="A23" s="6"/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.6" x14ac:dyDescent="0.3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6.8" x14ac:dyDescent="0.3">
      <c r="A25" s="6"/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1:16" ht="31.2" x14ac:dyDescent="0.3">
      <c r="A26" s="6"/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1:16" ht="15.6" x14ac:dyDescent="0.3">
      <c r="A27" s="6"/>
      <c r="B27" s="43"/>
      <c r="C27" s="44"/>
      <c r="D27" s="44"/>
      <c r="E27" s="45"/>
      <c r="F27" s="46"/>
      <c r="G27" s="46"/>
      <c r="H27" s="46"/>
      <c r="I27" s="46"/>
      <c r="J27" s="46"/>
      <c r="K27" s="47"/>
      <c r="L27" s="47"/>
      <c r="M27" s="47"/>
    </row>
    <row r="28" spans="1:16" ht="15.6" x14ac:dyDescent="0.3">
      <c r="A28" s="6"/>
      <c r="B28" s="40"/>
      <c r="C28" s="18"/>
      <c r="D28" s="18"/>
      <c r="E28" s="18"/>
      <c r="F28" s="18" t="s">
        <v>21</v>
      </c>
      <c r="G28" s="22"/>
      <c r="H28" s="22"/>
      <c r="I28" s="22"/>
      <c r="J28" s="22"/>
      <c r="K28" s="23">
        <v>0</v>
      </c>
      <c r="L28" s="23">
        <f>SUM(L27)</f>
        <v>0</v>
      </c>
      <c r="M28" s="23">
        <v>0</v>
      </c>
    </row>
    <row r="29" spans="1:16" ht="15.6" x14ac:dyDescent="0.3">
      <c r="A29" s="6"/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1:16" ht="15.6" x14ac:dyDescent="0.3">
      <c r="A30" s="6"/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I21ndhNCVsMXInQpOlWNb9gApIByJBtkfYw/PnK2ceHjfLAs+wkHtRk6fepeaKvVu2AwCZXEJY5ix82tZqVApQ==" saltValue="5KbYGRnPyBGTBuA+pGIsn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05A2C31F-7476-4915-8F2E-8CDE84FCD379}"/>
  </dataValidations>
  <pageMargins left="0.7" right="0.7" top="0.75" bottom="0.75" header="0.3" footer="0.3"/>
  <pageSetup paperSize="9" scale="44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E8F1-65B1-4D8E-8073-AE1F045F53B4}">
  <sheetPr>
    <pageSetUpPr fitToPage="1"/>
  </sheetPr>
  <dimension ref="B1:P66"/>
  <sheetViews>
    <sheetView showGridLines="0" topLeftCell="A7" zoomScale="75" zoomScaleNormal="75" workbookViewId="0">
      <selection activeCell="F16" sqref="F16"/>
    </sheetView>
  </sheetViews>
  <sheetFormatPr defaultRowHeight="14.4" x14ac:dyDescent="0.3"/>
  <cols>
    <col min="1" max="1" width="9.6640625" customWidth="1"/>
    <col min="2" max="2" width="17.6640625" customWidth="1"/>
    <col min="3" max="4" width="12.6640625" customWidth="1"/>
    <col min="5" max="5" width="27.6640625" customWidth="1"/>
    <col min="6" max="6" width="31" bestFit="1" customWidth="1"/>
    <col min="7" max="7" width="9.6640625" customWidth="1"/>
    <col min="8" max="8" width="14" customWidth="1"/>
    <col min="9" max="9" width="9.44140625" customWidth="1"/>
    <col min="10" max="10" width="13.109375" customWidth="1"/>
    <col min="11" max="11" width="15" customWidth="1"/>
    <col min="12" max="12" width="14.6640625" customWidth="1"/>
    <col min="13" max="13" width="12.33203125" customWidth="1"/>
    <col min="16" max="16" width="0" hidden="1" customWidth="1"/>
  </cols>
  <sheetData>
    <row r="1" spans="2:16" ht="12.9" customHeight="1" x14ac:dyDescent="0.3"/>
    <row r="7" spans="2:16" ht="20.100000000000001" customHeight="1" x14ac:dyDescent="0.3">
      <c r="B7" s="98" t="s">
        <v>0</v>
      </c>
      <c r="C7" s="98"/>
      <c r="D7" s="98"/>
    </row>
    <row r="8" spans="2:16" ht="18.75" customHeight="1" x14ac:dyDescent="0.3">
      <c r="B8" s="1"/>
    </row>
    <row r="9" spans="2:16" s="6" customFormat="1" ht="26.25" customHeight="1" x14ac:dyDescent="0.3">
      <c r="B9" s="2" t="s">
        <v>1</v>
      </c>
      <c r="C9" s="2"/>
      <c r="D9" s="3" t="s">
        <v>84</v>
      </c>
      <c r="E9" s="4"/>
      <c r="F9" s="5"/>
      <c r="G9" s="5"/>
      <c r="K9" s="5"/>
      <c r="L9" s="5"/>
      <c r="M9" s="5"/>
    </row>
    <row r="10" spans="2:16" s="6" customFormat="1" ht="26.25" customHeight="1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26.25" customHeight="1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8.75" customHeight="1" x14ac:dyDescent="0.3">
      <c r="B12" s="27" t="s">
        <v>5</v>
      </c>
      <c r="C12" s="10"/>
      <c r="D12" s="10"/>
    </row>
    <row r="13" spans="2:16" s="6" customFormat="1" ht="19.2" customHeight="1" x14ac:dyDescent="0.4">
      <c r="B13" s="70"/>
    </row>
    <row r="14" spans="2:16" ht="31.2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2.1" customHeight="1" x14ac:dyDescent="0.3">
      <c r="B16" s="39" t="s">
        <v>83</v>
      </c>
      <c r="C16" s="20"/>
      <c r="D16" s="20"/>
      <c r="E16" s="21" t="s">
        <v>20</v>
      </c>
      <c r="F16" s="21"/>
      <c r="G16" s="22"/>
      <c r="H16" s="22"/>
      <c r="I16" s="22"/>
      <c r="J16" s="22"/>
      <c r="K16" s="52"/>
      <c r="L16" s="56"/>
      <c r="M16" s="59">
        <v>126</v>
      </c>
      <c r="P16" s="15">
        <v>39234</v>
      </c>
    </row>
    <row r="17" spans="2:14" ht="27" customHeight="1" x14ac:dyDescent="0.3">
      <c r="B17" s="40"/>
      <c r="C17" s="18"/>
      <c r="D17" s="18"/>
      <c r="E17" s="18"/>
      <c r="F17" s="18" t="s">
        <v>21</v>
      </c>
      <c r="G17" s="22"/>
      <c r="H17" s="22">
        <f>SUM(H16:H16)</f>
        <v>0</v>
      </c>
      <c r="I17" s="22">
        <f>SUM(I16:I16)</f>
        <v>0</v>
      </c>
      <c r="J17" s="22">
        <f>SUM(J16:J16)</f>
        <v>0</v>
      </c>
      <c r="K17" s="71">
        <v>0</v>
      </c>
      <c r="L17" s="71">
        <v>0</v>
      </c>
      <c r="M17" s="71">
        <f>SUM(M16:M16)</f>
        <v>126</v>
      </c>
    </row>
    <row r="18" spans="2:14" ht="27" customHeight="1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4" ht="27" customHeight="1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4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4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4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4" ht="19.2" customHeight="1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4" ht="31.2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4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4" ht="33.75" customHeight="1" x14ac:dyDescent="0.3">
      <c r="B26" s="72"/>
      <c r="C26" s="22"/>
      <c r="D26" s="22"/>
      <c r="E26" s="21"/>
      <c r="F26" s="21"/>
      <c r="G26" s="22"/>
      <c r="H26" s="22"/>
      <c r="I26" s="22"/>
      <c r="J26" s="22"/>
      <c r="K26" s="73"/>
      <c r="L26" s="23"/>
      <c r="M26" s="22"/>
    </row>
    <row r="27" spans="2:14" ht="27" customHeight="1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v>0</v>
      </c>
      <c r="M27" s="23">
        <f>SUM(M26:M26)</f>
        <v>0</v>
      </c>
      <c r="N27" t="s">
        <v>34</v>
      </c>
    </row>
    <row r="28" spans="2:14" ht="27" customHeight="1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42"/>
      <c r="M28" s="26"/>
    </row>
    <row r="29" spans="2:14" ht="27" customHeight="1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  <row r="34" spans="2:16" ht="12.9" customHeight="1" x14ac:dyDescent="0.3"/>
    <row r="40" spans="2:16" ht="20.100000000000001" customHeight="1" x14ac:dyDescent="0.3">
      <c r="B40" s="98" t="s">
        <v>85</v>
      </c>
      <c r="C40" s="98"/>
      <c r="D40" s="98"/>
    </row>
    <row r="41" spans="2:16" ht="18.75" customHeight="1" x14ac:dyDescent="0.3">
      <c r="B41" s="1"/>
    </row>
    <row r="42" spans="2:16" s="6" customFormat="1" ht="26.25" customHeight="1" x14ac:dyDescent="0.3">
      <c r="B42" s="2" t="s">
        <v>1</v>
      </c>
      <c r="C42" s="2"/>
      <c r="D42" s="3" t="s">
        <v>84</v>
      </c>
      <c r="E42" s="4"/>
      <c r="F42" s="5"/>
      <c r="G42" s="5"/>
      <c r="K42" s="5"/>
      <c r="L42" s="5"/>
      <c r="M42" s="5"/>
    </row>
    <row r="43" spans="2:16" s="6" customFormat="1" ht="26.25" customHeight="1" x14ac:dyDescent="0.3">
      <c r="B43" s="2" t="s">
        <v>3</v>
      </c>
      <c r="C43" s="2"/>
      <c r="D43" s="7" t="s">
        <v>86</v>
      </c>
      <c r="E43" s="8"/>
      <c r="F43" s="8"/>
      <c r="G43" s="5"/>
      <c r="K43" s="5"/>
      <c r="L43" s="5"/>
      <c r="M43" s="5"/>
    </row>
    <row r="44" spans="2:16" s="6" customFormat="1" ht="26.25" customHeight="1" x14ac:dyDescent="0.3">
      <c r="B44" s="2"/>
      <c r="C44" s="2"/>
      <c r="D44" s="2"/>
      <c r="E44" s="5"/>
      <c r="F44" s="5"/>
      <c r="G44" s="5"/>
      <c r="K44" s="5"/>
      <c r="L44" s="5"/>
      <c r="M44" s="5"/>
    </row>
    <row r="45" spans="2:16" s="6" customFormat="1" ht="18.75" customHeight="1" x14ac:dyDescent="0.3">
      <c r="B45" s="27" t="s">
        <v>5</v>
      </c>
      <c r="C45" s="10"/>
      <c r="D45" s="10"/>
    </row>
    <row r="46" spans="2:16" s="6" customFormat="1" ht="19.2" customHeight="1" x14ac:dyDescent="0.4">
      <c r="B46" s="70"/>
    </row>
    <row r="47" spans="2:16" ht="31.2" x14ac:dyDescent="0.3">
      <c r="B47" s="99" t="s">
        <v>6</v>
      </c>
      <c r="C47" s="100"/>
      <c r="D47" s="101"/>
      <c r="E47" s="13" t="s">
        <v>7</v>
      </c>
      <c r="F47" s="13" t="s">
        <v>8</v>
      </c>
      <c r="G47" s="13" t="s">
        <v>9</v>
      </c>
      <c r="H47" s="13" t="s">
        <v>10</v>
      </c>
      <c r="I47" s="13" t="s">
        <v>11</v>
      </c>
      <c r="J47" s="13" t="s">
        <v>12</v>
      </c>
      <c r="K47" s="13" t="s">
        <v>13</v>
      </c>
      <c r="L47" s="13" t="s">
        <v>14</v>
      </c>
      <c r="M47" s="13" t="s">
        <v>15</v>
      </c>
      <c r="N47" s="14"/>
      <c r="P47" s="15">
        <v>39173</v>
      </c>
    </row>
    <row r="48" spans="2:16" ht="31.2" x14ac:dyDescent="0.3">
      <c r="B48" s="37" t="s">
        <v>16</v>
      </c>
      <c r="C48" s="38" t="s">
        <v>17</v>
      </c>
      <c r="D48" s="38" t="s">
        <v>18</v>
      </c>
      <c r="E48" s="18"/>
      <c r="F48" s="18"/>
      <c r="G48" s="18"/>
      <c r="H48" s="18"/>
      <c r="I48" s="18"/>
      <c r="J48" s="18"/>
      <c r="K48" s="18"/>
      <c r="L48" s="18"/>
      <c r="M48" s="18"/>
      <c r="P48" s="15">
        <v>39203</v>
      </c>
    </row>
    <row r="49" spans="2:16" ht="32.1" customHeight="1" x14ac:dyDescent="0.3">
      <c r="B49" s="19"/>
      <c r="C49" s="20"/>
      <c r="D49" s="20"/>
      <c r="E49" s="21"/>
      <c r="F49" s="21"/>
      <c r="G49" s="22"/>
      <c r="H49" s="22"/>
      <c r="I49" s="22"/>
      <c r="J49" s="22"/>
      <c r="K49" s="52"/>
      <c r="L49" s="56"/>
      <c r="M49" s="59"/>
      <c r="P49" s="15">
        <v>39234</v>
      </c>
    </row>
    <row r="50" spans="2:16" ht="27" customHeight="1" x14ac:dyDescent="0.3">
      <c r="B50" s="40"/>
      <c r="C50" s="18"/>
      <c r="D50" s="18"/>
      <c r="E50" s="18"/>
      <c r="F50" s="18" t="s">
        <v>21</v>
      </c>
      <c r="G50" s="22"/>
      <c r="H50" s="22">
        <f>SUM(H49:H49)</f>
        <v>0</v>
      </c>
      <c r="I50" s="22">
        <f>SUM(I49:I49)</f>
        <v>0</v>
      </c>
      <c r="J50" s="22">
        <f>SUM(J49:J49)</f>
        <v>0</v>
      </c>
      <c r="K50" s="71">
        <v>0</v>
      </c>
      <c r="L50" s="71">
        <v>0</v>
      </c>
      <c r="M50" s="71">
        <f>SUM(M49:M49)</f>
        <v>0</v>
      </c>
    </row>
    <row r="51" spans="2:16" ht="27" customHeight="1" x14ac:dyDescent="0.3">
      <c r="B51" s="40"/>
      <c r="C51" s="18"/>
      <c r="D51" s="18"/>
      <c r="E51" s="18"/>
      <c r="F51" s="18" t="s">
        <v>22</v>
      </c>
      <c r="G51" s="23">
        <v>0.45</v>
      </c>
      <c r="H51" s="23">
        <v>0.24</v>
      </c>
      <c r="I51" s="23">
        <v>0.2</v>
      </c>
      <c r="J51" s="23">
        <v>0.05</v>
      </c>
      <c r="K51" s="26"/>
      <c r="L51" s="26"/>
      <c r="M51" s="26"/>
    </row>
    <row r="52" spans="2:16" ht="27" customHeight="1" x14ac:dyDescent="0.3">
      <c r="B52" s="40"/>
      <c r="C52" s="18"/>
      <c r="D52" s="18"/>
      <c r="E52" s="18"/>
      <c r="F52" s="18" t="s">
        <v>23</v>
      </c>
      <c r="G52" s="23">
        <f>G50*G51</f>
        <v>0</v>
      </c>
      <c r="H52" s="23">
        <f>H50*H51</f>
        <v>0</v>
      </c>
      <c r="I52" s="23">
        <f>I50*I51</f>
        <v>0</v>
      </c>
      <c r="J52" s="23">
        <f>J50*J51</f>
        <v>0</v>
      </c>
      <c r="K52" s="26"/>
      <c r="L52" s="26"/>
      <c r="M52" s="26"/>
    </row>
    <row r="53" spans="2:16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2:16" ht="15.6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2:16" ht="15.6" x14ac:dyDescent="0.3">
      <c r="B55" s="27" t="s">
        <v>24</v>
      </c>
      <c r="C55" s="27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2:16" ht="19.2" customHeight="1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2:16" ht="31.2" x14ac:dyDescent="0.3">
      <c r="B57" s="99" t="s">
        <v>6</v>
      </c>
      <c r="C57" s="100"/>
      <c r="D57" s="101"/>
      <c r="E57" s="13" t="s">
        <v>7</v>
      </c>
      <c r="F57" s="13" t="s">
        <v>8</v>
      </c>
      <c r="G57" s="13" t="s">
        <v>9</v>
      </c>
      <c r="H57" s="13" t="s">
        <v>10</v>
      </c>
      <c r="I57" s="13" t="s">
        <v>11</v>
      </c>
      <c r="J57" s="13" t="s">
        <v>12</v>
      </c>
      <c r="K57" s="13" t="s">
        <v>13</v>
      </c>
      <c r="L57" s="13" t="s">
        <v>14</v>
      </c>
      <c r="M57" s="13" t="s">
        <v>15</v>
      </c>
    </row>
    <row r="58" spans="2:16" ht="31.2" x14ac:dyDescent="0.3">
      <c r="B58" s="37" t="s">
        <v>16</v>
      </c>
      <c r="C58" s="38" t="s">
        <v>17</v>
      </c>
      <c r="D58" s="38" t="s">
        <v>18</v>
      </c>
      <c r="E58" s="18"/>
      <c r="F58" s="18"/>
      <c r="G58" s="18"/>
      <c r="H58" s="18"/>
      <c r="I58" s="18"/>
      <c r="J58" s="18"/>
      <c r="K58" s="18"/>
      <c r="L58" s="18"/>
      <c r="M58" s="18"/>
    </row>
    <row r="59" spans="2:16" ht="33.75" customHeight="1" x14ac:dyDescent="0.3">
      <c r="B59" s="72"/>
      <c r="C59" s="22"/>
      <c r="D59" s="22"/>
      <c r="E59" s="21"/>
      <c r="F59" s="21"/>
      <c r="G59" s="22"/>
      <c r="H59" s="22"/>
      <c r="I59" s="22"/>
      <c r="J59" s="22"/>
      <c r="K59" s="73"/>
      <c r="L59" s="23"/>
      <c r="M59" s="22"/>
    </row>
    <row r="60" spans="2:16" ht="27" customHeight="1" x14ac:dyDescent="0.3">
      <c r="B60" s="40"/>
      <c r="C60" s="18"/>
      <c r="D60" s="18"/>
      <c r="E60" s="18"/>
      <c r="F60" s="18" t="s">
        <v>21</v>
      </c>
      <c r="G60" s="22">
        <f>SUM(G59:G59)</f>
        <v>0</v>
      </c>
      <c r="H60" s="22">
        <f>SUM(H59:H59)</f>
        <v>0</v>
      </c>
      <c r="I60" s="22">
        <f>SUM(I59:I59)</f>
        <v>0</v>
      </c>
      <c r="J60" s="22">
        <f>SUM(J59:J59)</f>
        <v>0</v>
      </c>
      <c r="K60" s="23">
        <v>0</v>
      </c>
      <c r="L60" s="23">
        <v>0</v>
      </c>
      <c r="M60" s="23">
        <f>SUM(M59:M59)</f>
        <v>0</v>
      </c>
      <c r="N60" t="s">
        <v>34</v>
      </c>
    </row>
    <row r="61" spans="2:16" ht="27" customHeight="1" x14ac:dyDescent="0.3">
      <c r="B61" s="40"/>
      <c r="C61" s="18"/>
      <c r="D61" s="18"/>
      <c r="E61" s="18"/>
      <c r="F61" s="18" t="s">
        <v>22</v>
      </c>
      <c r="G61" s="23">
        <v>0.45</v>
      </c>
      <c r="H61" s="23">
        <v>0.24</v>
      </c>
      <c r="I61" s="23">
        <v>0.2</v>
      </c>
      <c r="J61" s="23">
        <v>0.05</v>
      </c>
      <c r="K61" s="26"/>
      <c r="L61" s="42"/>
      <c r="M61" s="26"/>
    </row>
    <row r="62" spans="2:16" ht="27" customHeight="1" x14ac:dyDescent="0.3">
      <c r="B62" s="40"/>
      <c r="C62" s="18"/>
      <c r="D62" s="18"/>
      <c r="E62" s="18"/>
      <c r="F62" s="18" t="s">
        <v>23</v>
      </c>
      <c r="G62" s="23">
        <f>G60*G61</f>
        <v>0</v>
      </c>
      <c r="H62" s="23">
        <f>H60*H61</f>
        <v>0</v>
      </c>
      <c r="I62" s="23">
        <f>I60*I61</f>
        <v>0</v>
      </c>
      <c r="J62" s="23">
        <f>J60*J61</f>
        <v>0</v>
      </c>
      <c r="K62" s="26"/>
      <c r="L62" s="26"/>
      <c r="M62" s="26"/>
    </row>
    <row r="65" customFormat="1" x14ac:dyDescent="0.3"/>
    <row r="66" customFormat="1" x14ac:dyDescent="0.3"/>
  </sheetData>
  <sheetProtection algorithmName="SHA-512" hashValue="YiMDpF9OG4/97B+9BMO32+bMNXgPWcMi0IwDhSoEKNpsQ7SsVRSELgBhyJLIaw03nqu7VhPep/B97qnMJ74Vew==" saltValue="ACwvfpO+ujMxT279V6+xGg==" spinCount="100000" sheet="1" objects="1" scenarios="1"/>
  <mergeCells count="6">
    <mergeCell ref="B57:D57"/>
    <mergeCell ref="B7:D7"/>
    <mergeCell ref="B14:D14"/>
    <mergeCell ref="B24:D24"/>
    <mergeCell ref="B40:D40"/>
    <mergeCell ref="B47:D47"/>
  </mergeCells>
  <dataValidations count="1">
    <dataValidation allowBlank="1" showInputMessage="1" showErrorMessage="1" sqref="K16 K49" xr:uid="{D0B26947-A9CE-490D-BD93-8DAFB320086A}"/>
  </dataValidations>
  <pageMargins left="0.7" right="0.7" top="0.75" bottom="0.75" header="0.3" footer="0.3"/>
  <pageSetup paperSize="9" scale="41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P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6.88671875" customWidth="1"/>
    <col min="3" max="4" width="12.6640625" customWidth="1"/>
    <col min="5" max="5" width="25.6640625" bestFit="1" customWidth="1"/>
    <col min="6" max="6" width="28.109375" customWidth="1"/>
    <col min="7" max="7" width="9.33203125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7.399999999999999" x14ac:dyDescent="0.3">
      <c r="A7" s="6"/>
      <c r="B7" s="98" t="s">
        <v>0</v>
      </c>
      <c r="C7" s="98"/>
      <c r="D7" s="98"/>
      <c r="E7" s="6"/>
      <c r="F7" s="6"/>
      <c r="G7" s="6"/>
      <c r="H7" s="6"/>
      <c r="I7" s="6"/>
      <c r="J7" s="6"/>
      <c r="K7" s="6"/>
      <c r="L7" s="6"/>
      <c r="M7" s="6"/>
    </row>
    <row r="8" spans="1:16" ht="18.75" customHeight="1" x14ac:dyDescent="0.3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6" x14ac:dyDescent="0.3">
      <c r="B9" s="5" t="s">
        <v>1</v>
      </c>
      <c r="C9" s="5"/>
      <c r="D9" s="3" t="s">
        <v>57</v>
      </c>
      <c r="E9" s="4"/>
      <c r="F9" s="5"/>
      <c r="G9" s="5"/>
      <c r="K9" s="5"/>
      <c r="L9" s="5"/>
      <c r="M9" s="5"/>
    </row>
    <row r="10" spans="1:16" s="6" customFormat="1" ht="15.6" x14ac:dyDescent="0.3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ht="26.25" customHeigh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6" x14ac:dyDescent="0.3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3.8" x14ac:dyDescent="0.25"/>
    <row r="14" spans="1:16" ht="46.8" x14ac:dyDescent="0.3">
      <c r="A14" s="6"/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2" x14ac:dyDescent="0.3">
      <c r="A15" s="6"/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6" x14ac:dyDescent="0.3">
      <c r="A16" s="6"/>
      <c r="B16" s="19" t="s">
        <v>19</v>
      </c>
      <c r="C16" s="22"/>
      <c r="D16" s="22"/>
      <c r="E16" s="21" t="s">
        <v>30</v>
      </c>
      <c r="F16" s="64"/>
      <c r="G16" s="57"/>
      <c r="H16" s="57"/>
      <c r="I16" s="57"/>
      <c r="J16" s="57"/>
      <c r="K16" s="57"/>
      <c r="L16" s="58">
        <v>418.96</v>
      </c>
      <c r="M16" s="59"/>
      <c r="P16" s="15">
        <v>39234</v>
      </c>
    </row>
    <row r="17" spans="1:16" ht="15.6" x14ac:dyDescent="0.3">
      <c r="A17" s="6"/>
      <c r="B17" s="19" t="s">
        <v>19</v>
      </c>
      <c r="C17" s="20"/>
      <c r="D17" s="20"/>
      <c r="E17" s="21" t="s">
        <v>20</v>
      </c>
      <c r="F17" s="21"/>
      <c r="G17" s="22"/>
      <c r="H17" s="22"/>
      <c r="I17" s="22"/>
      <c r="J17" s="22"/>
      <c r="K17" s="22"/>
      <c r="L17" s="23"/>
      <c r="M17" s="24">
        <v>126</v>
      </c>
      <c r="P17" s="15"/>
    </row>
    <row r="18" spans="1:16" ht="15.6" x14ac:dyDescent="0.3">
      <c r="A18" s="6"/>
      <c r="B18" s="40"/>
      <c r="C18" s="18"/>
      <c r="D18" s="18"/>
      <c r="E18" s="18"/>
      <c r="F18" s="18" t="s">
        <v>21</v>
      </c>
      <c r="G18" s="22">
        <f>SUM(G27:G27)</f>
        <v>0</v>
      </c>
      <c r="H18" s="22">
        <f>SUM(H27:H27)</f>
        <v>0</v>
      </c>
      <c r="I18" s="22">
        <f>SUM(I27:I27)</f>
        <v>0</v>
      </c>
      <c r="J18" s="22">
        <v>0</v>
      </c>
      <c r="K18" s="23">
        <f>SUM(K27:K27)</f>
        <v>0</v>
      </c>
      <c r="L18" s="23">
        <f>SUM(L16:L17)</f>
        <v>418.96</v>
      </c>
      <c r="M18" s="23">
        <f>SUM(M16:M17)</f>
        <v>126</v>
      </c>
    </row>
    <row r="19" spans="1:16" ht="15.6" x14ac:dyDescent="0.3">
      <c r="A19" s="6"/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42"/>
      <c r="M19" s="61"/>
    </row>
    <row r="20" spans="1:16" ht="15.6" x14ac:dyDescent="0.3">
      <c r="A20" s="6"/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1:16" ht="15.6" x14ac:dyDescent="0.3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.6" x14ac:dyDescent="0.3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6" x14ac:dyDescent="0.3">
      <c r="A23" s="6"/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.6" x14ac:dyDescent="0.3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6.8" x14ac:dyDescent="0.3">
      <c r="A25" s="6"/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1:16" ht="31.2" x14ac:dyDescent="0.3">
      <c r="A26" s="6"/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1:16" ht="15.6" x14ac:dyDescent="0.3">
      <c r="A27" s="6"/>
      <c r="B27" s="43"/>
      <c r="C27" s="44"/>
      <c r="D27" s="44"/>
      <c r="E27" s="45"/>
      <c r="F27" s="46"/>
      <c r="G27" s="46"/>
      <c r="H27" s="46"/>
      <c r="I27" s="46"/>
      <c r="J27" s="46"/>
      <c r="K27" s="47"/>
      <c r="L27" s="47"/>
      <c r="M27" s="47"/>
    </row>
    <row r="28" spans="1:16" ht="15.6" x14ac:dyDescent="0.3">
      <c r="A28" s="6"/>
      <c r="B28" s="40"/>
      <c r="C28" s="18"/>
      <c r="D28" s="18"/>
      <c r="E28" s="18"/>
      <c r="F28" s="18" t="s">
        <v>21</v>
      </c>
      <c r="G28" s="22"/>
      <c r="H28" s="22"/>
      <c r="I28" s="22"/>
      <c r="J28" s="22"/>
      <c r="K28" s="23">
        <v>0</v>
      </c>
      <c r="L28" s="23">
        <f>SUM(L27)</f>
        <v>0</v>
      </c>
      <c r="M28" s="23">
        <v>0</v>
      </c>
    </row>
    <row r="29" spans="1:16" ht="15.6" x14ac:dyDescent="0.3">
      <c r="A29" s="6"/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1:16" ht="15.6" x14ac:dyDescent="0.3">
      <c r="A30" s="6"/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/QaAaBO/nX5Xezw99lAeHJwudLoi/wzBnnPuDEiVyBrojNO4/Myztwdn8k7kkqsX6xQYeQs0TjUYBe0+zflWzw==" saltValue="uoNJg90iq8WHK2qkOgeHp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E63397BF-89FB-42E0-B300-54DE22FE0DF2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7:P29"/>
  <sheetViews>
    <sheetView showGridLines="0" zoomScale="75" zoomScaleNormal="75" workbookViewId="0">
      <selection activeCell="T20" sqref="T20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109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110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 t="s">
        <v>19</v>
      </c>
      <c r="C16" s="20"/>
      <c r="D16" s="20"/>
      <c r="E16" s="21" t="s">
        <v>20</v>
      </c>
      <c r="F16" s="51"/>
      <c r="G16" s="52"/>
      <c r="H16" s="52"/>
      <c r="I16" s="52"/>
      <c r="J16" s="52"/>
      <c r="K16" s="52"/>
      <c r="L16" s="71"/>
      <c r="M16" s="23">
        <v>126</v>
      </c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126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62"/>
      <c r="C26" s="22"/>
      <c r="D26" s="22"/>
      <c r="E26" s="21"/>
      <c r="F26" s="21"/>
      <c r="G26" s="22"/>
      <c r="H26" s="22"/>
      <c r="I26" s="22"/>
      <c r="J26" s="22"/>
      <c r="K26" s="24"/>
      <c r="L26" s="56"/>
      <c r="M26" s="77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KkiqVEOVqwfY7qSxs5iHuuHGt/renymTiU5kkPhXmgNmlgi5VH0v8zJBizbTlD6da27l7bPkfjUmsjpszuG0eg==" saltValue="tuhhOE4doohzfVYoLclU7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5:P30"/>
  <sheetViews>
    <sheetView showGridLines="0" zoomScale="75" zoomScaleNormal="75" zoomScaleSheetLayoutView="75" workbookViewId="0">
      <selection activeCell="L18" sqref="L18:M18"/>
    </sheetView>
  </sheetViews>
  <sheetFormatPr defaultRowHeight="14.4" x14ac:dyDescent="0.3"/>
  <cols>
    <col min="1" max="1" width="9.6640625" customWidth="1"/>
    <col min="2" max="2" width="18.109375" customWidth="1"/>
    <col min="3" max="4" width="12.6640625" customWidth="1"/>
    <col min="5" max="5" width="25.6640625" bestFit="1" customWidth="1"/>
    <col min="6" max="6" width="23.441406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5" spans="2:16" x14ac:dyDescent="0.3">
      <c r="J5" t="s">
        <v>34</v>
      </c>
    </row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35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36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50" t="s">
        <v>19</v>
      </c>
      <c r="C16" s="20"/>
      <c r="D16" s="20"/>
      <c r="E16" s="21" t="s">
        <v>27</v>
      </c>
      <c r="F16" s="51"/>
      <c r="G16" s="52"/>
      <c r="H16" s="52"/>
      <c r="I16" s="52"/>
      <c r="J16" s="52"/>
      <c r="K16" s="52"/>
      <c r="L16" s="23">
        <v>650</v>
      </c>
      <c r="M16" s="23"/>
      <c r="P16" s="15"/>
    </row>
    <row r="17" spans="2:16" ht="15.6" x14ac:dyDescent="0.3">
      <c r="B17" s="39" t="s">
        <v>19</v>
      </c>
      <c r="C17" s="20"/>
      <c r="D17" s="20"/>
      <c r="E17" s="21" t="s">
        <v>20</v>
      </c>
      <c r="F17" s="51"/>
      <c r="G17" s="52"/>
      <c r="H17" s="52"/>
      <c r="I17" s="52"/>
      <c r="J17" s="52"/>
      <c r="K17" s="52"/>
      <c r="L17" s="23"/>
      <c r="M17" s="23">
        <v>150.72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650</v>
      </c>
      <c r="M18" s="23">
        <f>SUM(M16:M17)</f>
        <v>150.72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42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78" x14ac:dyDescent="0.3">
      <c r="B27" s="53" t="s">
        <v>37</v>
      </c>
      <c r="C27" s="22"/>
      <c r="D27" s="22"/>
      <c r="E27" s="54" t="s">
        <v>38</v>
      </c>
      <c r="F27" s="21" t="s">
        <v>39</v>
      </c>
      <c r="G27" s="22"/>
      <c r="H27" s="22"/>
      <c r="I27" s="22"/>
      <c r="J27" s="22"/>
      <c r="K27" s="55" t="s">
        <v>40</v>
      </c>
      <c r="L27" s="56" t="s">
        <v>41</v>
      </c>
      <c r="M27" s="22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197.46</v>
      </c>
      <c r="L28" s="23">
        <v>895</v>
      </c>
      <c r="M28" s="23">
        <f>SUM(M27:M27)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54W9u+M7O84ixL4+0qqqe8wz8jGFdw+0DvXJJi93+SYjoJIjHTG6MPH9twxNXpSvUCMrd9+2A0N/cPhQ5WGtaA==" saltValue="BFgwhLAhm89/0NlSqbzDP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20F2E1B0-6D68-42B3-89F8-FEECE79340CC}"/>
  </dataValidations>
  <pageMargins left="0.7" right="0.7" top="0.75" bottom="0.75" header="0.3" footer="0.3"/>
  <pageSetup paperSize="9" scale="66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P29"/>
  <sheetViews>
    <sheetView showGridLines="0" topLeftCell="A4" zoomScale="75" zoomScaleNormal="75" workbookViewId="0">
      <selection activeCell="L8" sqref="L8"/>
    </sheetView>
  </sheetViews>
  <sheetFormatPr defaultRowHeight="14.4" x14ac:dyDescent="0.3"/>
  <cols>
    <col min="1" max="1" width="9.6640625" customWidth="1"/>
    <col min="2" max="2" width="17" customWidth="1"/>
    <col min="3" max="4" width="12.6640625" customWidth="1"/>
    <col min="5" max="5" width="25.6640625" bestFit="1" customWidth="1"/>
    <col min="6" max="6" width="31" bestFit="1" customWidth="1"/>
    <col min="7" max="7" width="9.33203125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7.399999999999999" x14ac:dyDescent="0.3">
      <c r="A7" s="6"/>
      <c r="B7" s="98" t="s">
        <v>0</v>
      </c>
      <c r="C7" s="98"/>
      <c r="D7" s="98"/>
      <c r="E7" s="6"/>
      <c r="F7" s="6"/>
      <c r="G7" s="6"/>
      <c r="H7" s="6"/>
      <c r="I7" s="6"/>
      <c r="J7" s="6"/>
      <c r="K7" s="6"/>
      <c r="L7" s="6"/>
      <c r="M7" s="6"/>
    </row>
    <row r="8" spans="1:16" x14ac:dyDescent="0.3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6" x14ac:dyDescent="0.3">
      <c r="B9" s="5" t="s">
        <v>1</v>
      </c>
      <c r="C9" s="5"/>
      <c r="D9" s="3" t="s">
        <v>58</v>
      </c>
      <c r="E9" s="4"/>
      <c r="F9" s="5"/>
      <c r="G9" s="5"/>
      <c r="K9" s="5"/>
      <c r="L9" s="5"/>
      <c r="M9" s="5"/>
    </row>
    <row r="10" spans="1:16" s="6" customFormat="1" ht="15.6" x14ac:dyDescent="0.3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ht="13.8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6" x14ac:dyDescent="0.3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3.8" x14ac:dyDescent="0.25"/>
    <row r="14" spans="1:16" ht="46.8" x14ac:dyDescent="0.3">
      <c r="A14" s="6"/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2" x14ac:dyDescent="0.3">
      <c r="A15" s="6"/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6" x14ac:dyDescent="0.3">
      <c r="A16" s="6"/>
      <c r="B16" s="39" t="s">
        <v>19</v>
      </c>
      <c r="C16" s="20"/>
      <c r="D16" s="20"/>
      <c r="E16" s="21" t="s">
        <v>20</v>
      </c>
      <c r="F16" s="20"/>
      <c r="G16" s="57"/>
      <c r="H16" s="57"/>
      <c r="I16" s="57"/>
      <c r="J16" s="57"/>
      <c r="K16" s="57"/>
      <c r="L16" s="57"/>
      <c r="M16" s="59">
        <v>129.33000000000001</v>
      </c>
      <c r="P16" s="15">
        <v>39234</v>
      </c>
    </row>
    <row r="17" spans="1:13" ht="15.6" x14ac:dyDescent="0.3">
      <c r="A17" s="6"/>
      <c r="B17" s="40"/>
      <c r="C17" s="18"/>
      <c r="D17" s="18"/>
      <c r="E17" s="18"/>
      <c r="F17" s="18" t="s">
        <v>21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129.33000000000001</v>
      </c>
    </row>
    <row r="18" spans="1:13" ht="15.6" x14ac:dyDescent="0.3">
      <c r="A18" s="6"/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1"/>
    </row>
    <row r="19" spans="1:13" ht="15.6" x14ac:dyDescent="0.3">
      <c r="A19" s="6"/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6" x14ac:dyDescent="0.3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6" x14ac:dyDescent="0.3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6" x14ac:dyDescent="0.3">
      <c r="A22" s="6"/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6" x14ac:dyDescent="0.3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6.8" x14ac:dyDescent="0.3">
      <c r="A24" s="6"/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1:13" ht="31.2" x14ac:dyDescent="0.3">
      <c r="A25" s="6"/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6" x14ac:dyDescent="0.3">
      <c r="A26" s="6"/>
      <c r="B26" s="43"/>
      <c r="C26" s="44"/>
      <c r="D26" s="44"/>
      <c r="E26" s="45"/>
      <c r="F26" s="46"/>
      <c r="G26" s="46"/>
      <c r="H26" s="46"/>
      <c r="I26" s="46"/>
      <c r="J26" s="46"/>
      <c r="K26" s="47"/>
      <c r="L26" s="47"/>
      <c r="M26" s="47"/>
    </row>
    <row r="27" spans="1:13" ht="15.6" x14ac:dyDescent="0.3">
      <c r="A27" s="6"/>
      <c r="B27" s="40"/>
      <c r="C27" s="18"/>
      <c r="D27" s="18"/>
      <c r="E27" s="18"/>
      <c r="F27" s="18" t="s">
        <v>21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6" x14ac:dyDescent="0.3">
      <c r="A28" s="6"/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6" x14ac:dyDescent="0.3">
      <c r="A29" s="6"/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K8xgsWVKr+/8f+hLAZCaKxcWlDmRVWNNhBxB/CGlHmOpO0EvOAtH4POVyMN+A9CJwnQQawVdIjZTHR6iNBXR2g==" saltValue="yTRMoD3nQ2RDbcF+MjBFU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91AC2848-8DCC-4722-87C8-1A4F8A1DA75D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9BAFF-A73A-41CE-85EF-A59742448290}">
  <sheetPr>
    <pageSetUpPr fitToPage="1"/>
  </sheetPr>
  <dimension ref="B7:P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111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6" x14ac:dyDescent="0.3">
      <c r="B16" s="19" t="s">
        <v>19</v>
      </c>
      <c r="C16" s="20"/>
      <c r="D16" s="20"/>
      <c r="E16" s="21" t="s">
        <v>112</v>
      </c>
      <c r="F16" s="22"/>
      <c r="G16" s="22"/>
      <c r="H16" s="22"/>
      <c r="I16" s="22"/>
      <c r="J16" s="22"/>
      <c r="K16" s="22"/>
      <c r="L16" s="23">
        <v>650</v>
      </c>
      <c r="M16" s="24"/>
      <c r="P16" s="15"/>
    </row>
    <row r="17" spans="2:16" ht="15.6" x14ac:dyDescent="0.3">
      <c r="B17" s="19" t="s">
        <v>19</v>
      </c>
      <c r="C17" s="20"/>
      <c r="D17" s="20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SUM(L16)</f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62"/>
      <c r="C27" s="22"/>
      <c r="D27" s="22"/>
      <c r="E27" s="21"/>
      <c r="F27" s="21"/>
      <c r="G27" s="22"/>
      <c r="H27" s="22"/>
      <c r="I27" s="22"/>
      <c r="J27" s="22"/>
      <c r="K27" s="24"/>
      <c r="L27" s="56"/>
      <c r="M27" s="77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hmu0qkhq0QVFnPY0Tmr5DEk1vezwEOON5mtNQsvsgCVW7x8PsgVc7f6jN364qEZ84V/QgT+OI1q7229ptvFJ3Q==" saltValue="oaS18EViRuUmlYjtXc0hIg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2A2D-1ECE-4613-8BE8-ECCE4BCFE5F7}">
  <sheetPr>
    <pageSetUpPr fitToPage="1"/>
  </sheetPr>
  <dimension ref="B7:P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7.6640625" customWidth="1"/>
    <col min="3" max="4" width="12.6640625" customWidth="1"/>
    <col min="5" max="5" width="27.6640625" customWidth="1"/>
    <col min="6" max="6" width="31" bestFit="1" customWidth="1"/>
    <col min="7" max="7" width="9.6640625" customWidth="1"/>
    <col min="8" max="8" width="14" customWidth="1"/>
    <col min="9" max="9" width="9.44140625" customWidth="1"/>
    <col min="10" max="10" width="13.109375" customWidth="1"/>
    <col min="11" max="11" width="15" customWidth="1"/>
    <col min="12" max="12" width="14.6640625" customWidth="1"/>
    <col min="13" max="13" width="12.3320312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87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88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27" t="s">
        <v>5</v>
      </c>
      <c r="C12" s="10"/>
      <c r="D12" s="10"/>
    </row>
    <row r="13" spans="2:16" s="6" customFormat="1" ht="21" x14ac:dyDescent="0.4">
      <c r="B13" s="70"/>
    </row>
    <row r="14" spans="2:16" ht="31.2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2"/>
      <c r="D16" s="22"/>
      <c r="E16" s="21" t="s">
        <v>30</v>
      </c>
      <c r="F16" s="21"/>
      <c r="G16" s="22"/>
      <c r="H16" s="22"/>
      <c r="I16" s="22"/>
      <c r="J16" s="22"/>
      <c r="K16" s="52"/>
      <c r="L16" s="56">
        <v>36.78</v>
      </c>
      <c r="M16" s="59"/>
      <c r="P16" s="15">
        <v>39234</v>
      </c>
    </row>
    <row r="17" spans="2:16" ht="15.6" x14ac:dyDescent="0.3">
      <c r="B17" s="19" t="s">
        <v>19</v>
      </c>
      <c r="C17" s="20"/>
      <c r="D17" s="20"/>
      <c r="E17" s="21" t="s">
        <v>20</v>
      </c>
      <c r="F17" s="21"/>
      <c r="G17" s="22"/>
      <c r="H17" s="22"/>
      <c r="I17" s="22"/>
      <c r="J17" s="22"/>
      <c r="K17" s="52"/>
      <c r="L17" s="56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/>
      <c r="H18" s="22">
        <f>SUM(H16:H16)</f>
        <v>0</v>
      </c>
      <c r="I18" s="22">
        <f>SUM(I16:I16)</f>
        <v>0</v>
      </c>
      <c r="J18" s="22">
        <f>SUM(J16:J16)</f>
        <v>0</v>
      </c>
      <c r="K18" s="71">
        <v>0</v>
      </c>
      <c r="L18" s="71">
        <f>SUM(L16)</f>
        <v>36.78</v>
      </c>
      <c r="M18" s="71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31.2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72"/>
      <c r="C27" s="22"/>
      <c r="D27" s="22"/>
      <c r="E27" s="21"/>
      <c r="F27" s="21"/>
      <c r="G27" s="22"/>
      <c r="H27" s="22"/>
      <c r="I27" s="22"/>
      <c r="J27" s="22"/>
      <c r="K27" s="73"/>
      <c r="L27" s="23"/>
      <c r="M27" s="22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v>0</v>
      </c>
      <c r="M28" s="23">
        <f>SUM(M27:M27)</f>
        <v>0</v>
      </c>
      <c r="N28" t="s">
        <v>34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42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Xtq3tIOJ68Aq04qyL0FxF/v0lpum3ERCR1F8xx2QcnJQgZUwCFpf06+Wm1uzmCa9zRxHgjXY5DkccPGNjGJRmg==" saltValue="JSP1zgVWQ+r0ZJwdd5t2B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62FB49E1-DB38-4BDE-836D-2DD9A7E2814D}"/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BF89-D5AF-4B9B-9E47-FC2EA57042FC}">
  <sheetPr>
    <pageSetUpPr fitToPage="1"/>
  </sheetPr>
  <dimension ref="B7:P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93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27</v>
      </c>
      <c r="F16" s="22"/>
      <c r="G16" s="22"/>
      <c r="H16" s="22"/>
      <c r="I16" s="22"/>
      <c r="J16" s="22"/>
      <c r="K16" s="22"/>
      <c r="L16" s="23">
        <v>650</v>
      </c>
      <c r="M16" s="24"/>
      <c r="P16" s="15"/>
    </row>
    <row r="17" spans="2:16" ht="15.6" x14ac:dyDescent="0.3">
      <c r="B17" s="19" t="s">
        <v>19</v>
      </c>
      <c r="C17" s="22"/>
      <c r="D17" s="22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SUM(L16)</f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62"/>
      <c r="C27" s="22"/>
      <c r="D27" s="22"/>
      <c r="E27" s="21"/>
      <c r="F27" s="21"/>
      <c r="G27" s="22"/>
      <c r="H27" s="22"/>
      <c r="I27" s="22"/>
      <c r="J27" s="22"/>
      <c r="K27" s="24"/>
      <c r="L27" s="56"/>
      <c r="M27" s="77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GKM4XDWz+xC7VXxxuCYTUlwP/2Em3l1iSAvTOP5HCJrYQ7W70Q3e41U/EPxw9e6lqP81fUASYq78HEMXLtumzg==" saltValue="2pdnrls+7n/BtUcyu7yUzg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7:P30"/>
  <sheetViews>
    <sheetView showGridLines="0" zoomScale="75" zoomScaleNormal="75" workbookViewId="0">
      <selection activeCell="L18" sqref="L18:M18"/>
    </sheetView>
  </sheetViews>
  <sheetFormatPr defaultRowHeight="14.4" x14ac:dyDescent="0.3"/>
  <cols>
    <col min="1" max="1" width="9.6640625" customWidth="1"/>
    <col min="2" max="2" width="17.109375" customWidth="1"/>
    <col min="3" max="3" width="13.33203125" customWidth="1"/>
    <col min="4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89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90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G12" s="5"/>
      <c r="K12" s="5"/>
      <c r="L12" s="5"/>
      <c r="M12" s="5"/>
    </row>
    <row r="13" spans="2:16" s="6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30</v>
      </c>
      <c r="F16" s="46"/>
      <c r="G16" s="46"/>
      <c r="H16" s="46"/>
      <c r="I16" s="46"/>
      <c r="J16" s="46"/>
      <c r="K16" s="47"/>
      <c r="L16" s="47">
        <v>9.98</v>
      </c>
      <c r="M16" s="47"/>
      <c r="P16" s="15"/>
    </row>
    <row r="17" spans="2:16" ht="15.6" x14ac:dyDescent="0.3">
      <c r="B17" s="19" t="s">
        <v>19</v>
      </c>
      <c r="C17" s="20"/>
      <c r="D17" s="20"/>
      <c r="E17" s="21" t="s">
        <v>20</v>
      </c>
      <c r="F17" s="46"/>
      <c r="G17" s="46"/>
      <c r="H17" s="46"/>
      <c r="I17" s="46"/>
      <c r="J17" s="46"/>
      <c r="K17" s="47"/>
      <c r="L17" s="47"/>
      <c r="M17" s="47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f t="shared" ref="G18:K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>SUM(L16:L16)</f>
        <v>9.98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43"/>
      <c r="C27" s="44"/>
      <c r="D27" s="44"/>
      <c r="E27" s="45"/>
      <c r="F27" s="46"/>
      <c r="G27" s="46"/>
      <c r="H27" s="46"/>
      <c r="I27" s="46"/>
      <c r="J27" s="46"/>
      <c r="K27" s="47"/>
      <c r="L27" s="47"/>
      <c r="M27" s="47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6mR6eoseozFKQ6ko5zE/XfHSTLF4vd+wd2rHyp27wPw+BElymCHy7Y8B8ErZistGO6a00B4r44qACdBrpmRCeA==" saltValue="oQgYL0LwZxyPtyXMXoAZD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C638167D-5CF3-4785-833E-06195C02FB71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7:P29"/>
  <sheetViews>
    <sheetView showGridLines="0" zoomScale="75" zoomScaleNormal="75" workbookViewId="0">
      <selection activeCell="O13" sqref="O13"/>
    </sheetView>
  </sheetViews>
  <sheetFormatPr defaultRowHeight="14.4" x14ac:dyDescent="0.3"/>
  <cols>
    <col min="1" max="1" width="9.6640625" customWidth="1"/>
    <col min="2" max="2" width="17.33203125" customWidth="1"/>
    <col min="3" max="4" width="12.6640625" customWidth="1"/>
    <col min="5" max="5" width="21.88671875" customWidth="1"/>
    <col min="6" max="6" width="31" bestFit="1" customWidth="1"/>
    <col min="7" max="7" width="9.33203125" bestFit="1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42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43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D12" s="29"/>
      <c r="E12" s="32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6" x14ac:dyDescent="0.3">
      <c r="B16" s="19" t="s">
        <v>19</v>
      </c>
      <c r="C16" s="20"/>
      <c r="D16" s="20"/>
      <c r="E16" s="21" t="s">
        <v>27</v>
      </c>
      <c r="F16" s="22"/>
      <c r="G16" s="22"/>
      <c r="H16" s="22"/>
      <c r="I16" s="22"/>
      <c r="J16" s="22"/>
      <c r="K16" s="22"/>
      <c r="L16" s="23">
        <v>650</v>
      </c>
      <c r="M16" s="24"/>
    </row>
    <row r="17" spans="2:15" ht="15.6" x14ac:dyDescent="0.3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v>0</v>
      </c>
      <c r="J17" s="22">
        <f>SUM(J16:J16)</f>
        <v>0</v>
      </c>
      <c r="K17" s="23">
        <v>0</v>
      </c>
      <c r="L17" s="23">
        <f>SUM(L16:L16)</f>
        <v>650</v>
      </c>
      <c r="M17" s="23">
        <f>SUM(M16:M16)</f>
        <v>0</v>
      </c>
    </row>
    <row r="18" spans="2:15" ht="30.6" x14ac:dyDescent="0.3">
      <c r="B18" s="40"/>
      <c r="C18" s="18"/>
      <c r="D18" s="18"/>
      <c r="E18" s="18"/>
      <c r="F18" s="18" t="s">
        <v>22</v>
      </c>
      <c r="G18" s="56" t="s">
        <v>44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5" ht="15.6" x14ac:dyDescent="0.3">
      <c r="B19" s="40"/>
      <c r="C19" s="18"/>
      <c r="D19" s="18"/>
      <c r="E19" s="18"/>
      <c r="F19" s="18" t="s">
        <v>23</v>
      </c>
      <c r="G19" s="23">
        <f>SUM(G17*0.45)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  <c r="O19" t="s">
        <v>34</v>
      </c>
    </row>
    <row r="20" spans="2:15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5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5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5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5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5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5" ht="15.6" x14ac:dyDescent="0.3">
      <c r="B26" s="49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4"/>
    </row>
    <row r="27" spans="2:15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5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5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xYQumg3FB88fC/nwnTMcqCsw597VI9k8vJe6RvNXtZFvwcTYYrAys0Yn6lu6a0RUl3B+ZsEhQxRaahBKrb8crQ==" saltValue="k3cUovIWEinyVfwyVpToD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8F776EBE-0CC0-422D-AD8A-819AC3731832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7:P29"/>
  <sheetViews>
    <sheetView showGridLines="0" zoomScale="75" zoomScaleNormal="75" workbookViewId="0">
      <selection activeCell="T15" sqref="T15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66406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80" t="s">
        <v>0</v>
      </c>
      <c r="C7" s="80"/>
      <c r="D7" s="80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140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89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10"/>
    </row>
    <row r="13" spans="2:16" s="6" customFormat="1" ht="21" x14ac:dyDescent="0.4">
      <c r="B13" s="36"/>
    </row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 t="s">
        <v>19</v>
      </c>
      <c r="C16" s="20"/>
      <c r="D16" s="20"/>
      <c r="E16" s="21" t="s">
        <v>20</v>
      </c>
      <c r="F16" s="21"/>
      <c r="G16" s="22"/>
      <c r="H16" s="22"/>
      <c r="I16" s="22"/>
      <c r="J16" s="22"/>
      <c r="K16" s="73"/>
      <c r="L16" s="23"/>
      <c r="M16" s="23">
        <v>126.1</v>
      </c>
      <c r="P16" s="15">
        <v>39234</v>
      </c>
    </row>
    <row r="17" spans="2:13" ht="15.6" x14ac:dyDescent="0.3">
      <c r="B17" s="40"/>
      <c r="C17" s="18"/>
      <c r="D17" s="18"/>
      <c r="E17" s="18"/>
      <c r="F17" s="18"/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126.1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2" spans="2:13" ht="15.6" x14ac:dyDescent="0.3">
      <c r="B22" s="27" t="s">
        <v>24</v>
      </c>
      <c r="C22" s="27"/>
      <c r="D22" s="10"/>
      <c r="E22" s="6"/>
      <c r="F22" s="6"/>
      <c r="G22" s="6"/>
      <c r="H22" s="6"/>
      <c r="I22" s="6"/>
      <c r="J22" s="6"/>
      <c r="K22" s="6"/>
    </row>
    <row r="23" spans="2:13" x14ac:dyDescent="0.3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90"/>
      <c r="C26" s="22"/>
      <c r="D26" s="22"/>
      <c r="E26" s="21"/>
      <c r="F26" s="21"/>
      <c r="G26" s="73"/>
      <c r="H26" s="91"/>
      <c r="I26" s="91"/>
      <c r="J26" s="73"/>
      <c r="K26" s="55"/>
      <c r="L26" s="56"/>
      <c r="M26" s="55"/>
    </row>
    <row r="27" spans="2:13" ht="15.6" x14ac:dyDescent="0.3">
      <c r="B27" s="40"/>
      <c r="C27" s="18"/>
      <c r="D27" s="18"/>
      <c r="E27" s="18"/>
      <c r="F27" s="18" t="s">
        <v>21</v>
      </c>
      <c r="G27" s="22"/>
      <c r="H27" s="22">
        <f>SUM(H26:H26)</f>
        <v>0</v>
      </c>
      <c r="I27" s="22">
        <f>SUM(I26:I26)</f>
        <v>0</v>
      </c>
      <c r="J27" s="22">
        <v>0</v>
      </c>
      <c r="K27" s="23">
        <v>0</v>
      </c>
      <c r="L27" s="23">
        <v>0</v>
      </c>
      <c r="M27" s="23"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SUM(G27*G28)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Pe6YgJ1zHcT1ga0ZrfBfokFnIGjgK2UE5EWg/WrpkwqdxDjd5qEERxPFZ5JKYYRKtj1uiznOCe6OjtHMn7JuRg==" saltValue="qaZH3cFyEVRvWsbHuRfN4Q==" spinCount="100000" sheet="1" objects="1" scenarios="1"/>
  <mergeCells count="2"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7:P30"/>
  <sheetViews>
    <sheetView showGridLines="0" zoomScale="75" zoomScaleNormal="75" workbookViewId="0">
      <selection activeCell="S14" sqref="S14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113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114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39" t="s">
        <v>115</v>
      </c>
      <c r="C16" s="20"/>
      <c r="D16" s="20"/>
      <c r="E16" s="21" t="s">
        <v>116</v>
      </c>
      <c r="F16" s="22"/>
      <c r="G16" s="22"/>
      <c r="H16" s="22"/>
      <c r="I16" s="22"/>
      <c r="J16" s="22"/>
      <c r="K16" s="22"/>
      <c r="L16" s="23">
        <v>1104</v>
      </c>
      <c r="M16" s="24"/>
      <c r="P16" s="15"/>
    </row>
    <row r="17" spans="2:16" ht="15.6" x14ac:dyDescent="0.3">
      <c r="B17" s="39" t="s">
        <v>115</v>
      </c>
      <c r="C17" s="22"/>
      <c r="D17" s="22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SUM(L16)</f>
        <v>1104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62"/>
      <c r="C27" s="22"/>
      <c r="D27" s="22"/>
      <c r="E27" s="21"/>
      <c r="F27" s="21"/>
      <c r="G27" s="22"/>
      <c r="H27" s="22"/>
      <c r="I27" s="22"/>
      <c r="J27" s="22"/>
      <c r="K27" s="24"/>
      <c r="L27" s="56"/>
      <c r="M27" s="77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EVWdrM+HLXDRniVmjAlxmxtXPt4eDcgVkH67KMNwliS8d8seRTN+Strl7qwpVpysBl6Gh2xCAvVtVYANJjYYWw==" saltValue="5zDqgHXe8Gz+996BosSM6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4F6-47AD-4F9C-AB66-74C8AEDC059D}">
  <sheetPr>
    <pageSetUpPr fitToPage="1"/>
  </sheetPr>
  <dimension ref="B7:P30"/>
  <sheetViews>
    <sheetView showGridLines="0" zoomScale="75" zoomScaleNormal="75" workbookViewId="0">
      <selection activeCell="V17" sqref="V17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.3320312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117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116</v>
      </c>
      <c r="F16" s="22"/>
      <c r="G16" s="22"/>
      <c r="H16" s="22"/>
      <c r="I16" s="22"/>
      <c r="J16" s="22"/>
      <c r="K16" s="22"/>
      <c r="L16" s="23">
        <v>1104</v>
      </c>
      <c r="M16" s="24"/>
      <c r="P16" s="15"/>
    </row>
    <row r="17" spans="2:16" ht="15.6" x14ac:dyDescent="0.3">
      <c r="B17" s="19" t="s">
        <v>19</v>
      </c>
      <c r="C17" s="22"/>
      <c r="D17" s="22"/>
      <c r="E17" s="21" t="s">
        <v>20</v>
      </c>
      <c r="F17" s="22"/>
      <c r="G17" s="22"/>
      <c r="H17" s="22"/>
      <c r="I17" s="22"/>
      <c r="J17" s="22"/>
      <c r="K17" s="22"/>
      <c r="L17" s="23"/>
      <c r="M17" s="24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SUM(L16)</f>
        <v>1104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62"/>
      <c r="C27" s="22"/>
      <c r="D27" s="22"/>
      <c r="E27" s="21"/>
      <c r="F27" s="21"/>
      <c r="G27" s="22"/>
      <c r="H27" s="22"/>
      <c r="I27" s="22"/>
      <c r="J27" s="22"/>
      <c r="K27" s="24"/>
      <c r="L27" s="56"/>
      <c r="M27" s="77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vP/e4zIbiVkriaS8bQwae2X71vBz8amMgBmL66uqftbaLjdTJi/zR+eUH9UndBkFCeYu2t3K6u4hvPIYgKZjTQ==" saltValue="LLOW77dO9qxOGcg6k0jiIw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4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C7B7-3A92-49E0-B0A0-81BE252D520C}">
  <sheetPr>
    <pageSetUpPr fitToPage="1"/>
  </sheetPr>
  <dimension ref="B7:P29"/>
  <sheetViews>
    <sheetView showGridLines="0" zoomScale="75" zoomScaleNormal="75" workbookViewId="0">
      <selection activeCell="S21" sqref="S21"/>
    </sheetView>
  </sheetViews>
  <sheetFormatPr defaultRowHeight="14.4" x14ac:dyDescent="0.3"/>
  <cols>
    <col min="1" max="1" width="9.6640625" customWidth="1"/>
    <col min="2" max="2" width="17.5546875" customWidth="1"/>
    <col min="3" max="4" width="12.6640625" customWidth="1"/>
    <col min="5" max="5" width="25.6640625" bestFit="1" customWidth="1"/>
    <col min="6" max="6" width="28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6" customFormat="1" ht="15.6" x14ac:dyDescent="0.3">
      <c r="B9" s="2" t="s">
        <v>1</v>
      </c>
      <c r="C9" s="2"/>
      <c r="D9" s="3" t="s">
        <v>120</v>
      </c>
      <c r="E9" s="4"/>
      <c r="F9" s="5"/>
      <c r="G9" s="5"/>
      <c r="K9" s="5"/>
      <c r="L9" s="5"/>
      <c r="M9" s="5"/>
    </row>
    <row r="10" spans="2:16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6" x14ac:dyDescent="0.3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6" x14ac:dyDescent="0.3">
      <c r="B13" s="2"/>
      <c r="C13" s="2"/>
      <c r="D13" s="2"/>
      <c r="E13" s="5"/>
      <c r="F13" s="5"/>
      <c r="G13" s="5"/>
      <c r="K13" s="5"/>
      <c r="L13" s="5"/>
      <c r="M13" s="5"/>
    </row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27</v>
      </c>
      <c r="F16" s="45"/>
      <c r="G16" s="46"/>
      <c r="H16" s="46"/>
      <c r="I16" s="46"/>
      <c r="J16" s="46"/>
      <c r="K16" s="47"/>
      <c r="L16" s="47">
        <v>650</v>
      </c>
      <c r="M16" s="47"/>
      <c r="P16" s="15"/>
    </row>
    <row r="17" spans="2:13" ht="15.6" x14ac:dyDescent="0.3">
      <c r="B17" s="40"/>
      <c r="C17" s="18"/>
      <c r="D17" s="18"/>
      <c r="E17" s="18"/>
      <c r="F17" s="18" t="s">
        <v>21</v>
      </c>
      <c r="G17" s="22">
        <f>SUM(G16:G16)</f>
        <v>0</v>
      </c>
      <c r="H17" s="22">
        <v>0</v>
      </c>
      <c r="I17" s="22">
        <v>0</v>
      </c>
      <c r="J17" s="22">
        <v>0</v>
      </c>
      <c r="K17" s="23">
        <f>SUM(K16:K16)</f>
        <v>0</v>
      </c>
      <c r="L17" s="23">
        <f>SUM(L16:L16)</f>
        <v>650</v>
      </c>
      <c r="M17" s="23">
        <f>SUM(M16:M16)</f>
        <v>0</v>
      </c>
    </row>
    <row r="18" spans="2:13" ht="15.6" x14ac:dyDescent="0.3">
      <c r="B18" s="40"/>
      <c r="C18" s="18"/>
      <c r="D18" s="18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42"/>
      <c r="L18" s="42"/>
      <c r="M18" s="26"/>
    </row>
    <row r="19" spans="2:13" ht="15.6" x14ac:dyDescent="0.3">
      <c r="B19" s="40"/>
      <c r="C19" s="18"/>
      <c r="D19" s="18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2"/>
      <c r="C21" s="10"/>
      <c r="D21" s="10"/>
      <c r="E21" s="10"/>
      <c r="F21" s="10"/>
      <c r="G21" s="81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99" t="s">
        <v>6</v>
      </c>
      <c r="C24" s="100"/>
      <c r="D24" s="101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37" t="s">
        <v>16</v>
      </c>
      <c r="C25" s="38" t="s">
        <v>17</v>
      </c>
      <c r="D25" s="38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7.399999999999999" x14ac:dyDescent="0.3">
      <c r="B26" s="82"/>
      <c r="C26" s="44"/>
      <c r="D26" s="44"/>
      <c r="E26" s="45"/>
      <c r="F26" s="45"/>
      <c r="G26" s="46"/>
      <c r="H26" s="46"/>
      <c r="I26" s="46"/>
      <c r="J26" s="46"/>
      <c r="K26" s="47"/>
      <c r="L26" s="48"/>
      <c r="M26" s="47"/>
    </row>
    <row r="27" spans="2:13" ht="15.6" x14ac:dyDescent="0.3">
      <c r="B27" s="40"/>
      <c r="C27" s="18"/>
      <c r="D27" s="18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SUM(M26:M26)</f>
        <v>0</v>
      </c>
    </row>
    <row r="28" spans="2:13" ht="15.6" x14ac:dyDescent="0.3">
      <c r="B28" s="40"/>
      <c r="C28" s="18"/>
      <c r="D28" s="18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40"/>
      <c r="C29" s="18"/>
      <c r="D29" s="18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VYdO21PC7JAN00S0UgwDqaJw0zL2kgI6EsZ+FrTDKOgBDtMm9Yo0VS1fdxzy6BBBKRXm7CTL8bJhfUV9k0kWnw==" saltValue="JaE2/C9IOSKrA/ERe7gQH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3489E99D-961D-40B3-B811-48F0099749E2}"/>
  </dataValidations>
  <pageMargins left="0.7" right="0.7" top="0.75" bottom="0.75" header="0.3" footer="0.3"/>
  <pageSetup paperSize="9" scale="4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7:P30"/>
  <sheetViews>
    <sheetView showGridLines="0" topLeftCell="A4" zoomScale="75" zoomScaleNormal="75" workbookViewId="0">
      <selection activeCell="K16" sqref="K16"/>
    </sheetView>
  </sheetViews>
  <sheetFormatPr defaultRowHeight="14.4" x14ac:dyDescent="0.3"/>
  <cols>
    <col min="1" max="1" width="9.6640625" customWidth="1"/>
    <col min="2" max="2" width="16.88671875" customWidth="1"/>
    <col min="3" max="4" width="12.6640625" customWidth="1"/>
    <col min="5" max="5" width="25.6640625" bestFit="1" customWidth="1"/>
    <col min="6" max="6" width="28.5546875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6" ht="17.399999999999999" x14ac:dyDescent="0.3">
      <c r="B7" s="98" t="s">
        <v>0</v>
      </c>
      <c r="C7" s="98"/>
      <c r="D7" s="98"/>
    </row>
    <row r="8" spans="2:16" ht="16.8" x14ac:dyDescent="0.3">
      <c r="B8" s="1"/>
    </row>
    <row r="9" spans="2:16" s="33" customFormat="1" ht="15.6" x14ac:dyDescent="0.3">
      <c r="B9" s="29" t="s">
        <v>1</v>
      </c>
      <c r="C9" s="29"/>
      <c r="D9" s="30" t="s">
        <v>46</v>
      </c>
      <c r="E9" s="31"/>
      <c r="F9" s="32"/>
      <c r="G9" s="32"/>
      <c r="K9" s="32"/>
      <c r="L9" s="32"/>
      <c r="M9" s="32"/>
    </row>
    <row r="10" spans="2:16" s="33" customFormat="1" ht="15.6" x14ac:dyDescent="0.3">
      <c r="B10" s="29" t="s">
        <v>3</v>
      </c>
      <c r="C10" s="29"/>
      <c r="D10" s="34" t="s">
        <v>4</v>
      </c>
      <c r="E10" s="35"/>
      <c r="F10" s="32"/>
      <c r="G10" s="32"/>
      <c r="K10" s="32"/>
      <c r="L10" s="32"/>
      <c r="M10" s="32"/>
    </row>
    <row r="11" spans="2:16" s="33" customFormat="1" ht="15.6" x14ac:dyDescent="0.3">
      <c r="B11" s="29"/>
      <c r="C11" s="29"/>
      <c r="D11" s="29"/>
      <c r="E11" s="32"/>
      <c r="F11" s="32"/>
      <c r="G11" s="32"/>
      <c r="K11" s="32"/>
      <c r="L11" s="32"/>
      <c r="M11" s="32"/>
    </row>
    <row r="12" spans="2:16" s="33" customFormat="1" ht="15.6" x14ac:dyDescent="0.3">
      <c r="B12" s="9" t="s">
        <v>5</v>
      </c>
      <c r="C12" s="10"/>
      <c r="D12" s="29"/>
      <c r="E12" s="32"/>
      <c r="F12" s="32"/>
      <c r="G12" s="32"/>
      <c r="K12" s="32"/>
      <c r="L12" s="32"/>
      <c r="M12" s="32"/>
    </row>
    <row r="13" spans="2:16" s="33" customFormat="1" ht="13.8" x14ac:dyDescent="0.25"/>
    <row r="14" spans="2:16" ht="46.8" x14ac:dyDescent="0.3">
      <c r="B14" s="99" t="s">
        <v>6</v>
      </c>
      <c r="C14" s="100"/>
      <c r="D14" s="101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2" x14ac:dyDescent="0.3">
      <c r="B15" s="37" t="s">
        <v>16</v>
      </c>
      <c r="C15" s="38" t="s">
        <v>17</v>
      </c>
      <c r="D15" s="38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6" x14ac:dyDescent="0.3">
      <c r="B16" s="19" t="s">
        <v>19</v>
      </c>
      <c r="C16" s="20"/>
      <c r="D16" s="20"/>
      <c r="E16" s="21" t="s">
        <v>27</v>
      </c>
      <c r="F16" s="21"/>
      <c r="G16" s="22"/>
      <c r="H16" s="22"/>
      <c r="I16" s="22"/>
      <c r="J16" s="22"/>
      <c r="K16" s="22"/>
      <c r="L16" s="23">
        <v>650</v>
      </c>
      <c r="M16" s="23"/>
      <c r="P16" s="15">
        <v>39234</v>
      </c>
    </row>
    <row r="17" spans="2:16" ht="15.6" x14ac:dyDescent="0.3">
      <c r="B17" s="19" t="s">
        <v>19</v>
      </c>
      <c r="C17" s="20"/>
      <c r="D17" s="20"/>
      <c r="E17" s="21" t="s">
        <v>20</v>
      </c>
      <c r="F17" s="21"/>
      <c r="G17" s="22"/>
      <c r="H17" s="22"/>
      <c r="I17" s="22"/>
      <c r="J17" s="22"/>
      <c r="K17" s="22"/>
      <c r="L17" s="23"/>
      <c r="M17" s="23">
        <v>126</v>
      </c>
      <c r="P17" s="15"/>
    </row>
    <row r="18" spans="2:16" ht="15.6" x14ac:dyDescent="0.3">
      <c r="B18" s="40"/>
      <c r="C18" s="18"/>
      <c r="D18" s="18"/>
      <c r="E18" s="18"/>
      <c r="F18" s="18" t="s">
        <v>21</v>
      </c>
      <c r="G18" s="22">
        <f t="shared" ref="G18:L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 t="shared" si="0"/>
        <v>650</v>
      </c>
      <c r="M18" s="23">
        <f>SUM(M16:M17)</f>
        <v>126</v>
      </c>
    </row>
    <row r="19" spans="2:16" ht="15.6" x14ac:dyDescent="0.3">
      <c r="B19" s="40"/>
      <c r="C19" s="18"/>
      <c r="D19" s="18"/>
      <c r="E19" s="18"/>
      <c r="F19" s="18" t="s">
        <v>22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6" x14ac:dyDescent="0.3">
      <c r="B20" s="40"/>
      <c r="C20" s="18"/>
      <c r="D20" s="18"/>
      <c r="E20" s="18"/>
      <c r="F20" s="18" t="s">
        <v>23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6" x14ac:dyDescent="0.3">
      <c r="B23" s="27" t="s">
        <v>24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6.8" x14ac:dyDescent="0.3">
      <c r="B25" s="99" t="s">
        <v>6</v>
      </c>
      <c r="C25" s="100"/>
      <c r="D25" s="101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2" x14ac:dyDescent="0.3">
      <c r="B26" s="37" t="s">
        <v>16</v>
      </c>
      <c r="C26" s="38" t="s">
        <v>17</v>
      </c>
      <c r="D26" s="38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6" x14ac:dyDescent="0.3">
      <c r="B27" s="41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6" x14ac:dyDescent="0.3">
      <c r="B28" s="40"/>
      <c r="C28" s="18"/>
      <c r="D28" s="18"/>
      <c r="E28" s="18"/>
      <c r="F28" s="18" t="s">
        <v>21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6" x14ac:dyDescent="0.3">
      <c r="B29" s="40"/>
      <c r="C29" s="18"/>
      <c r="D29" s="18"/>
      <c r="E29" s="18"/>
      <c r="F29" s="18" t="s">
        <v>22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6" x14ac:dyDescent="0.3">
      <c r="B30" s="40"/>
      <c r="C30" s="18"/>
      <c r="D30" s="18"/>
      <c r="E30" s="18"/>
      <c r="F30" s="18" t="s">
        <v>23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ep2+o847l7kdCTDMylEkuZl24MJuHF7TtvglszcQFsc4zJfvdQlUDl9y0KBMdbhjEZDre3mXeI7Zh6T+lvyJqA==" saltValue="3IJFjncbjkSl/3vKiKA8B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EFE8A16C-2088-449C-9856-F01052AE9369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Q29"/>
  <sheetViews>
    <sheetView showGridLines="0" zoomScale="75" zoomScaleNormal="75" workbookViewId="0">
      <selection activeCell="L15" sqref="L15"/>
    </sheetView>
  </sheetViews>
  <sheetFormatPr defaultRowHeight="14.4" x14ac:dyDescent="0.3"/>
  <cols>
    <col min="1" max="1" width="9.6640625" customWidth="1"/>
    <col min="2" max="2" width="17.44140625" customWidth="1"/>
    <col min="3" max="4" width="12.6640625" customWidth="1"/>
    <col min="5" max="5" width="25.6640625" bestFit="1" customWidth="1"/>
    <col min="6" max="6" width="31" bestFit="1" customWidth="1"/>
    <col min="7" max="7" width="9.6640625" customWidth="1"/>
    <col min="8" max="8" width="12.33203125" customWidth="1"/>
    <col min="9" max="9" width="9.44140625" customWidth="1"/>
    <col min="10" max="10" width="13.5546875" customWidth="1"/>
    <col min="11" max="11" width="17.6640625" customWidth="1"/>
    <col min="12" max="12" width="14.6640625" customWidth="1"/>
    <col min="13" max="13" width="12.88671875" customWidth="1"/>
    <col min="16" max="16" width="0" hidden="1" customWidth="1"/>
  </cols>
  <sheetData>
    <row r="7" spans="2:17" ht="17.399999999999999" x14ac:dyDescent="0.3">
      <c r="B7" s="98" t="s">
        <v>0</v>
      </c>
      <c r="C7" s="98"/>
      <c r="D7" s="98"/>
    </row>
    <row r="8" spans="2:17" ht="16.8" x14ac:dyDescent="0.3">
      <c r="B8" s="1"/>
    </row>
    <row r="9" spans="2:17" s="6" customFormat="1" ht="15.6" x14ac:dyDescent="0.3">
      <c r="B9" s="2" t="s">
        <v>1</v>
      </c>
      <c r="C9" s="2"/>
      <c r="D9" s="3" t="s">
        <v>2</v>
      </c>
      <c r="E9" s="4"/>
      <c r="F9" s="5"/>
      <c r="G9" s="5"/>
      <c r="K9" s="5"/>
      <c r="L9" s="5"/>
      <c r="M9" s="5"/>
    </row>
    <row r="10" spans="2:17" s="6" customFormat="1" ht="15.6" x14ac:dyDescent="0.3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6" x14ac:dyDescent="0.3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6" x14ac:dyDescent="0.3">
      <c r="B12" s="9" t="s">
        <v>5</v>
      </c>
      <c r="C12" s="10"/>
      <c r="D12" s="10"/>
      <c r="Q12" s="11"/>
    </row>
    <row r="13" spans="2:17" s="6" customFormat="1" ht="21" x14ac:dyDescent="0.4">
      <c r="B13" s="12"/>
    </row>
    <row r="14" spans="2:17" ht="46.8" x14ac:dyDescent="0.3">
      <c r="B14" s="102" t="s">
        <v>6</v>
      </c>
      <c r="C14" s="102"/>
      <c r="D14" s="102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2" x14ac:dyDescent="0.3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21" customHeight="1" x14ac:dyDescent="0.3">
      <c r="B16" s="19" t="s">
        <v>19</v>
      </c>
      <c r="C16" s="20"/>
      <c r="D16" s="20"/>
      <c r="E16" s="21" t="s">
        <v>20</v>
      </c>
      <c r="F16" s="22"/>
      <c r="G16" s="22"/>
      <c r="H16" s="22"/>
      <c r="I16" s="22"/>
      <c r="J16" s="22"/>
      <c r="K16" s="22"/>
      <c r="L16" s="23"/>
      <c r="M16" s="24">
        <v>126</v>
      </c>
      <c r="P16" s="15">
        <v>39234</v>
      </c>
    </row>
    <row r="17" spans="2:13" ht="18" customHeight="1" x14ac:dyDescent="0.3">
      <c r="B17" s="25"/>
      <c r="C17" s="25"/>
      <c r="D17" s="25"/>
      <c r="E17" s="18"/>
      <c r="F17" s="18" t="s">
        <v>21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126</v>
      </c>
    </row>
    <row r="18" spans="2:13" ht="15.6" x14ac:dyDescent="0.3">
      <c r="B18" s="25"/>
      <c r="C18" s="25"/>
      <c r="D18" s="25"/>
      <c r="E18" s="18"/>
      <c r="F18" s="18" t="s">
        <v>22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6" x14ac:dyDescent="0.3">
      <c r="B19" s="25"/>
      <c r="C19" s="25"/>
      <c r="D19" s="25"/>
      <c r="E19" s="18"/>
      <c r="F19" s="18" t="s">
        <v>23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6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6" x14ac:dyDescent="0.3">
      <c r="B22" s="27" t="s">
        <v>24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6.8" x14ac:dyDescent="0.3">
      <c r="B24" s="102" t="s">
        <v>6</v>
      </c>
      <c r="C24" s="102"/>
      <c r="D24" s="102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2" x14ac:dyDescent="0.3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6" x14ac:dyDescent="0.3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6" x14ac:dyDescent="0.3">
      <c r="B27" s="25"/>
      <c r="C27" s="25"/>
      <c r="D27" s="25"/>
      <c r="E27" s="18"/>
      <c r="F27" s="18" t="s">
        <v>21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6" x14ac:dyDescent="0.3">
      <c r="B28" s="25"/>
      <c r="C28" s="25"/>
      <c r="D28" s="25"/>
      <c r="E28" s="18"/>
      <c r="F28" s="18" t="s">
        <v>22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6" x14ac:dyDescent="0.3">
      <c r="B29" s="25"/>
      <c r="C29" s="25"/>
      <c r="D29" s="25"/>
      <c r="E29" s="18"/>
      <c r="F29" s="18" t="s">
        <v>23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K0zFmq5V7lh98m1FpACQDdxUSDFjgmTFxvUcFa1zPvD9ARGAiZPwJuVyHXsN81JKoaawn+PxRGyTFvVND+8wNA==" saltValue="5HPD0ykUOJ3NNLWeu6ZHG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Aldridge R</vt:lpstr>
      <vt:lpstr>Arthur S</vt:lpstr>
      <vt:lpstr>Aston D</vt:lpstr>
      <vt:lpstr>Bandel J</vt:lpstr>
      <vt:lpstr>Beal A</vt:lpstr>
      <vt:lpstr>Bennett F</vt:lpstr>
      <vt:lpstr>Biagi M</vt:lpstr>
      <vt:lpstr>Booth C</vt:lpstr>
      <vt:lpstr>Bruce G</vt:lpstr>
      <vt:lpstr>Burgess S</vt:lpstr>
      <vt:lpstr>Caldwell J</vt:lpstr>
      <vt:lpstr>Cameron L</vt:lpstr>
      <vt:lpstr>Campbell K</vt:lpstr>
      <vt:lpstr>Cowdy C</vt:lpstr>
      <vt:lpstr>Dalgleish J</vt:lpstr>
      <vt:lpstr>Davidson E</vt:lpstr>
      <vt:lpstr>Day C</vt:lpstr>
      <vt:lpstr>Dijkstra-Downie S</vt:lpstr>
      <vt:lpstr>Dixon D</vt:lpstr>
      <vt:lpstr>Dobbin S</vt:lpstr>
      <vt:lpstr>Doggart P</vt:lpstr>
      <vt:lpstr>Faccenda K</vt:lpstr>
      <vt:lpstr>Flannery P</vt:lpstr>
      <vt:lpstr>Fullerton C</vt:lpstr>
      <vt:lpstr>Gardiner N</vt:lpstr>
      <vt:lpstr>Glasgow A</vt:lpstr>
      <vt:lpstr>Graham M</vt:lpstr>
      <vt:lpstr>Griffiths J</vt:lpstr>
      <vt:lpstr>Heap D</vt:lpstr>
      <vt:lpstr>Sheet30</vt:lpstr>
      <vt:lpstr>Hyslop E</vt:lpstr>
      <vt:lpstr>Jenkinson S</vt:lpstr>
      <vt:lpstr>Jones T</vt:lpstr>
      <vt:lpstr>Key D</vt:lpstr>
      <vt:lpstr>Kumar S</vt:lpstr>
      <vt:lpstr>Lang K</vt:lpstr>
      <vt:lpstr>Macinnes L</vt:lpstr>
      <vt:lpstr>Mattos Coelho M</vt:lpstr>
      <vt:lpstr>McFarlane F</vt:lpstr>
      <vt:lpstr>McKenzie R</vt:lpstr>
      <vt:lpstr>McNeese - Mechan A</vt:lpstr>
      <vt:lpstr>McVey A</vt:lpstr>
      <vt:lpstr>Meagher J</vt:lpstr>
      <vt:lpstr>Miller C</vt:lpstr>
      <vt:lpstr>Mitchell M</vt:lpstr>
      <vt:lpstr>Mowat J</vt:lpstr>
      <vt:lpstr>Mumford A</vt:lpstr>
      <vt:lpstr>Munro M</vt:lpstr>
      <vt:lpstr>Nicolson V</vt:lpstr>
      <vt:lpstr>O'Neill K</vt:lpstr>
      <vt:lpstr>Olser H</vt:lpstr>
      <vt:lpstr>Parker B</vt:lpstr>
      <vt:lpstr>Pogson T</vt:lpstr>
      <vt:lpstr>Rae S</vt:lpstr>
      <vt:lpstr>Ross N</vt:lpstr>
      <vt:lpstr>Rust J</vt:lpstr>
      <vt:lpstr>Staniforth A</vt:lpstr>
      <vt:lpstr>Thornley E</vt:lpstr>
      <vt:lpstr>Walker V</vt:lpstr>
      <vt:lpstr>Watt M</vt:lpstr>
      <vt:lpstr>Whyte I</vt:lpstr>
      <vt:lpstr>Work N</vt:lpstr>
      <vt:lpstr>Young L</vt:lpstr>
      <vt:lpstr>Younie L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cp:lastPrinted>2018-11-23T09:45:18Z</cp:lastPrinted>
  <dcterms:created xsi:type="dcterms:W3CDTF">2014-09-12T09:09:07Z</dcterms:created>
  <dcterms:modified xsi:type="dcterms:W3CDTF">2024-12-03T09:28:03Z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-738837537</vt:i4>
  </property>
  <property fmtid="{D5CDD505-2E9C-101B-9397-08002B2CF9AE}" pid="3" name="_NewReviewCycle">
    <vt:lpwstr/>
  </property>
  <property fmtid="{D5CDD505-2E9C-101B-9397-08002B2CF9AE}" pid="4" name="_EmailSubject">
    <vt:lpwstr>Councillors Quarterly Expenses</vt:lpwstr>
  </property>
  <property fmtid="{D5CDD505-2E9C-101B-9397-08002B2CF9AE}" pid="5" name="_AuthorEmail">
    <vt:lpwstr>Susan.Hay@edinburgh.gov.uk</vt:lpwstr>
  </property>
  <property fmtid="{D5CDD505-2E9C-101B-9397-08002B2CF9AE}" pid="6" name="_AuthorEmailDisplayName">
    <vt:lpwstr>Susan Hay</vt:lpwstr>
  </property>
  <property fmtid="{D5CDD505-2E9C-101B-9397-08002B2CF9AE}" pid="7" name="_ReviewingToolsShownOnce">
    <vt:lpwstr/>
  </property>
</Properties>
</file>