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45" windowWidth="15480" windowHeight="9465" tabRatio="636"/>
  </bookViews>
  <sheets>
    <sheet name=" Publication" sheetId="8" r:id="rId1"/>
  </sheets>
  <externalReferences>
    <externalReference r:id="rId2"/>
  </externalReferences>
  <definedNames>
    <definedName name="Categories">[1]Sheet2!$D$6:$D$17</definedName>
    <definedName name="Month">[1]Sheet2!$A$6:$A$18</definedName>
    <definedName name="_xlnm.Print_Area" localSheetId="0">' Publication'!$A$1:$Q$83</definedName>
  </definedNames>
  <calcPr calcId="125725"/>
</workbook>
</file>

<file path=xl/calcChain.xml><?xml version="1.0" encoding="utf-8"?>
<calcChain xmlns="http://schemas.openxmlformats.org/spreadsheetml/2006/main">
  <c r="P77" i="8"/>
  <c r="P18"/>
  <c r="P19"/>
  <c r="P20"/>
  <c r="P21"/>
  <c r="P22"/>
  <c r="P23"/>
  <c r="P24"/>
  <c r="P25"/>
  <c r="P26"/>
  <c r="P27"/>
  <c r="P28"/>
  <c r="P29"/>
  <c r="P31"/>
  <c r="P32"/>
  <c r="P33"/>
  <c r="P34"/>
  <c r="P35"/>
  <c r="P36"/>
  <c r="P37"/>
  <c r="P38"/>
  <c r="P39"/>
  <c r="P40"/>
  <c r="P41"/>
  <c r="P42"/>
  <c r="P43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17"/>
  <c r="O18"/>
  <c r="O19"/>
  <c r="O20"/>
  <c r="O21"/>
  <c r="O22"/>
  <c r="O23"/>
  <c r="O24"/>
  <c r="O25"/>
  <c r="O26"/>
  <c r="O27"/>
  <c r="O28"/>
  <c r="O29"/>
  <c r="O30"/>
  <c r="P30" s="1"/>
  <c r="O31"/>
  <c r="O32"/>
  <c r="O33"/>
  <c r="O34"/>
  <c r="O35"/>
  <c r="O36"/>
  <c r="O37"/>
  <c r="O38"/>
  <c r="O39"/>
  <c r="O40"/>
  <c r="O41"/>
  <c r="O42"/>
  <c r="O43"/>
  <c r="O44"/>
  <c r="P44" s="1"/>
  <c r="O45"/>
  <c r="P45" s="1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17"/>
  <c r="N78"/>
  <c r="P78" l="1"/>
  <c r="K78"/>
  <c r="F78"/>
  <c r="D78"/>
  <c r="I78"/>
  <c r="G78"/>
  <c r="E78"/>
  <c r="J78"/>
  <c r="M78"/>
  <c r="H78"/>
  <c r="L78"/>
  <c r="O78" l="1"/>
  <c r="C78" l="1"/>
</calcChain>
</file>

<file path=xl/sharedStrings.xml><?xml version="1.0" encoding="utf-8"?>
<sst xmlns="http://schemas.openxmlformats.org/spreadsheetml/2006/main" count="176" uniqueCount="113">
  <si>
    <t>Salary</t>
  </si>
  <si>
    <t>Total</t>
  </si>
  <si>
    <t>Councillor</t>
  </si>
  <si>
    <t>£</t>
  </si>
  <si>
    <t>Total Expenses</t>
  </si>
  <si>
    <t>ELECTED MEMBERS RECORD OF CLAIMS</t>
  </si>
  <si>
    <t>Expenses</t>
  </si>
  <si>
    <t>Name</t>
  </si>
  <si>
    <t>Position Held</t>
  </si>
  <si>
    <t>Car and Van Mileage Expenses</t>
  </si>
  <si>
    <t>Salary &amp; Expenses Total</t>
  </si>
  <si>
    <t>Aitken M E</t>
  </si>
  <si>
    <t>Aldridge R</t>
  </si>
  <si>
    <t>Balfour J</t>
  </si>
  <si>
    <t>Blacklock A</t>
  </si>
  <si>
    <t>Brock D L</t>
  </si>
  <si>
    <t>Burgess S</t>
  </si>
  <si>
    <t>Burns A</t>
  </si>
  <si>
    <t>Opposition Group Leader</t>
  </si>
  <si>
    <t>Cairns R</t>
  </si>
  <si>
    <t>Cardownie S</t>
  </si>
  <si>
    <t>Depute Leader of the Council</t>
  </si>
  <si>
    <t>Chapman M</t>
  </si>
  <si>
    <t>Child M M</t>
  </si>
  <si>
    <t>Leader of the Council</t>
  </si>
  <si>
    <t>Day C</t>
  </si>
  <si>
    <t>Edie P</t>
  </si>
  <si>
    <t>Godzik P</t>
  </si>
  <si>
    <t>Lord Provost</t>
  </si>
  <si>
    <t>Henderson R</t>
  </si>
  <si>
    <t>Hinds L</t>
  </si>
  <si>
    <t>Jackson A</t>
  </si>
  <si>
    <t>McInnes M</t>
  </si>
  <si>
    <t>Milligan E</t>
  </si>
  <si>
    <t>Mowat J</t>
  </si>
  <si>
    <t>Munro G</t>
  </si>
  <si>
    <t>Perry I</t>
  </si>
  <si>
    <t>Rose C</t>
  </si>
  <si>
    <t>Rust J G</t>
  </si>
  <si>
    <t>Tymkewycz S</t>
  </si>
  <si>
    <t>Whyte I</t>
  </si>
  <si>
    <t>Wilson D</t>
  </si>
  <si>
    <t>Work N</t>
  </si>
  <si>
    <t>Bridgman M</t>
  </si>
  <si>
    <t>Other Travel</t>
  </si>
  <si>
    <t>Claimed by</t>
  </si>
  <si>
    <t>Paid Direct by</t>
  </si>
  <si>
    <t>Authority</t>
  </si>
  <si>
    <t>Subsistence</t>
  </si>
  <si>
    <t>Accommodation</t>
  </si>
  <si>
    <t>Meals</t>
  </si>
  <si>
    <t>Conference</t>
  </si>
  <si>
    <t>Cook B</t>
  </si>
  <si>
    <t>Rankin A</t>
  </si>
  <si>
    <t>Austin Hart N</t>
  </si>
  <si>
    <t>REGULATORY  REQUIREMENT - PLEASE DO NOT REMOVE</t>
  </si>
  <si>
    <t>Bagshaw N</t>
  </si>
  <si>
    <t>Barrie G</t>
  </si>
  <si>
    <t>Booth C</t>
  </si>
  <si>
    <t>Cook N</t>
  </si>
  <si>
    <t>Corbett G</t>
  </si>
  <si>
    <t>Dixon D</t>
  </si>
  <si>
    <t>Doran K</t>
  </si>
  <si>
    <t>Fullerton C</t>
  </si>
  <si>
    <t>Gardner N</t>
  </si>
  <si>
    <t>Griffiths J</t>
  </si>
  <si>
    <t>Henderson W</t>
  </si>
  <si>
    <t>Heslop D</t>
  </si>
  <si>
    <t>Howat S</t>
  </si>
  <si>
    <t>Keil K</t>
  </si>
  <si>
    <t>Key D</t>
  </si>
  <si>
    <t>Lewis R</t>
  </si>
  <si>
    <t>Lunn A</t>
  </si>
  <si>
    <t>Main M</t>
  </si>
  <si>
    <t>McVey A</t>
  </si>
  <si>
    <t>Orr J</t>
  </si>
  <si>
    <t>Paterson L</t>
  </si>
  <si>
    <t>Redpath V</t>
  </si>
  <si>
    <t>Ross F</t>
  </si>
  <si>
    <t>Shields A</t>
  </si>
  <si>
    <t>Walker D</t>
  </si>
  <si>
    <t>** Joint Board costs shown separate.</t>
  </si>
  <si>
    <t>Convener Licensing Board</t>
  </si>
  <si>
    <t>**Work N</t>
  </si>
  <si>
    <t>Convener of Lothian Valuation Joint Board</t>
  </si>
  <si>
    <t>Vice Convener Culture &amp; Sport Committee</t>
  </si>
  <si>
    <t>Convener Governance, Risk &amp; Best Value Committee</t>
  </si>
  <si>
    <t>Convener Regulatory Committee</t>
  </si>
  <si>
    <t>Vice Convener Regulatory Committee</t>
  </si>
  <si>
    <t>Convener Communities &amp; Neighbourhood Committee</t>
  </si>
  <si>
    <t>Vice Convener Finance &amp; Budget Committee</t>
  </si>
  <si>
    <t>Vice Convener Education, Children &amp; Families Committee</t>
  </si>
  <si>
    <t>Convener Education, Children &amp; Families Committee</t>
  </si>
  <si>
    <t>Convener Transport &amp; Environment Committee</t>
  </si>
  <si>
    <t>Vice Convener Planning Committee</t>
  </si>
  <si>
    <t>Convener Culture &amp; Sport Committee</t>
  </si>
  <si>
    <t>Convener Planning Committee</t>
  </si>
  <si>
    <t>Convener Finance &amp; Budget Committee</t>
  </si>
  <si>
    <t>Convener Economy Committee</t>
  </si>
  <si>
    <t>Telephone, Mobile, &amp; ICT Expenses</t>
  </si>
  <si>
    <t>Vice Convener  Transport &amp; Environment Committee</t>
  </si>
  <si>
    <t>Vice Convener Economy Committee</t>
  </si>
  <si>
    <t>Robson K</t>
  </si>
  <si>
    <t>ACTUAL SPEND FROM 1 APRIL 2015 TO 31 MARCH 2016</t>
  </si>
  <si>
    <t>Donaldson M</t>
  </si>
  <si>
    <t>Depute Convener (left 21/06/15)</t>
  </si>
  <si>
    <t>Councillor (left 22/07/15)</t>
  </si>
  <si>
    <t>Councillor (elected 10/09/15)</t>
  </si>
  <si>
    <t xml:space="preserve">Depute Convener    </t>
  </si>
  <si>
    <t>Vice Convener Health, Social Care &amp; Housing Committee</t>
  </si>
  <si>
    <t>Convener Health, Social Care &amp; Housing  Committee</t>
  </si>
  <si>
    <t>Convener Police &amp; Fire Scrutiny</t>
  </si>
  <si>
    <t>Ritchie J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</si>
</sst>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0" fillId="0" borderId="0" xfId="0" applyFill="1" applyBorder="1"/>
    <xf numFmtId="14" fontId="0" fillId="0" borderId="0" xfId="0" applyNumberFormat="1"/>
    <xf numFmtId="21" fontId="0" fillId="0" borderId="0" xfId="0" applyNumberFormat="1"/>
    <xf numFmtId="0" fontId="2" fillId="0" borderId="0" xfId="0" applyFont="1" applyBorder="1"/>
    <xf numFmtId="0" fontId="0" fillId="0" borderId="0" xfId="0" applyBorder="1"/>
    <xf numFmtId="3" fontId="3" fillId="0" borderId="5" xfId="0" applyNumberFormat="1" applyFont="1" applyFill="1" applyBorder="1"/>
    <xf numFmtId="3" fontId="3" fillId="0" borderId="5" xfId="0" quotePrefix="1" applyNumberFormat="1" applyFont="1" applyFill="1" applyBorder="1"/>
    <xf numFmtId="3" fontId="0" fillId="0" borderId="0" xfId="0" applyNumberFormat="1"/>
    <xf numFmtId="0" fontId="0" fillId="0" borderId="13" xfId="0" applyBorder="1"/>
    <xf numFmtId="3" fontId="0" fillId="0" borderId="14" xfId="0" applyNumberFormat="1" applyBorder="1"/>
    <xf numFmtId="0" fontId="4" fillId="0" borderId="3" xfId="0" applyFont="1" applyBorder="1" applyAlignment="1">
      <alignment horizontal="center"/>
    </xf>
    <xf numFmtId="3" fontId="4" fillId="0" borderId="12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6" fillId="0" borderId="8" xfId="0" applyFont="1" applyBorder="1"/>
    <xf numFmtId="0" fontId="2" fillId="0" borderId="0" xfId="0" applyFont="1" applyFill="1" applyBorder="1" applyAlignment="1">
      <alignment wrapText="1"/>
    </xf>
    <xf numFmtId="3" fontId="3" fillId="0" borderId="0" xfId="0" applyNumberFormat="1" applyFont="1" applyFill="1" applyBorder="1"/>
    <xf numFmtId="3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18" xfId="0" applyBorder="1"/>
    <xf numFmtId="3" fontId="0" fillId="0" borderId="18" xfId="0" applyNumberFormat="1" applyBorder="1"/>
    <xf numFmtId="0" fontId="5" fillId="0" borderId="3" xfId="0" applyFont="1" applyBorder="1"/>
    <xf numFmtId="0" fontId="5" fillId="0" borderId="0" xfId="0" applyFont="1"/>
    <xf numFmtId="0" fontId="4" fillId="0" borderId="0" xfId="0" applyFont="1" applyAlignment="1"/>
    <xf numFmtId="0" fontId="5" fillId="0" borderId="19" xfId="0" applyFont="1" applyBorder="1"/>
    <xf numFmtId="0" fontId="5" fillId="0" borderId="19" xfId="0" applyFont="1" applyBorder="1" applyAlignment="1"/>
    <xf numFmtId="0" fontId="5" fillId="0" borderId="20" xfId="0" applyFont="1" applyBorder="1"/>
    <xf numFmtId="0" fontId="5" fillId="0" borderId="20" xfId="0" applyFont="1" applyBorder="1" applyAlignment="1"/>
    <xf numFmtId="3" fontId="4" fillId="0" borderId="15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3" fontId="4" fillId="0" borderId="21" xfId="0" applyNumberFormat="1" applyFont="1" applyBorder="1" applyAlignment="1">
      <alignment horizontal="center" wrapText="1"/>
    </xf>
    <xf numFmtId="3" fontId="4" fillId="0" borderId="22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2" fontId="4" fillId="0" borderId="8" xfId="0" applyNumberFormat="1" applyFont="1" applyFill="1" applyBorder="1"/>
    <xf numFmtId="3" fontId="4" fillId="0" borderId="23" xfId="0" applyNumberFormat="1" applyFont="1" applyBorder="1" applyAlignment="1">
      <alignment horizontal="center" wrapText="1"/>
    </xf>
    <xf numFmtId="3" fontId="0" fillId="0" borderId="13" xfId="0" applyNumberFormat="1" applyBorder="1"/>
    <xf numFmtId="2" fontId="0" fillId="0" borderId="0" xfId="0" applyNumberFormat="1" applyBorder="1"/>
    <xf numFmtId="2" fontId="2" fillId="0" borderId="0" xfId="0" applyNumberFormat="1" applyFont="1" applyBorder="1" applyAlignment="1">
      <alignment horizontal="center"/>
    </xf>
    <xf numFmtId="2" fontId="0" fillId="0" borderId="0" xfId="0" applyNumberFormat="1"/>
    <xf numFmtId="2" fontId="0" fillId="0" borderId="18" xfId="0" applyNumberFormat="1" applyBorder="1"/>
    <xf numFmtId="2" fontId="4" fillId="0" borderId="1" xfId="0" applyNumberFormat="1" applyFont="1" applyBorder="1" applyAlignment="1">
      <alignment horizontal="center" wrapText="1"/>
    </xf>
    <xf numFmtId="2" fontId="8" fillId="0" borderId="0" xfId="0" applyNumberFormat="1" applyFont="1"/>
    <xf numFmtId="3" fontId="2" fillId="0" borderId="0" xfId="0" applyNumberFormat="1" applyFont="1"/>
    <xf numFmtId="3" fontId="4" fillId="0" borderId="21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2" fillId="0" borderId="0" xfId="0" applyNumberFormat="1" applyFont="1" applyFill="1" applyBorder="1"/>
    <xf numFmtId="0" fontId="7" fillId="0" borderId="25" xfId="0" applyFont="1" applyFill="1" applyBorder="1" applyAlignment="1"/>
    <xf numFmtId="0" fontId="7" fillId="0" borderId="25" xfId="0" applyFont="1" applyFill="1" applyBorder="1" applyAlignment="1">
      <alignment wrapText="1"/>
    </xf>
    <xf numFmtId="0" fontId="7" fillId="0" borderId="26" xfId="0" applyFont="1" applyFill="1" applyBorder="1" applyAlignment="1"/>
    <xf numFmtId="2" fontId="7" fillId="0" borderId="27" xfId="0" applyNumberFormat="1" applyFont="1" applyFill="1" applyBorder="1"/>
    <xf numFmtId="2" fontId="7" fillId="0" borderId="10" xfId="0" applyNumberFormat="1" applyFont="1" applyBorder="1"/>
    <xf numFmtId="2" fontId="7" fillId="0" borderId="9" xfId="0" applyNumberFormat="1" applyFont="1" applyFill="1" applyBorder="1"/>
    <xf numFmtId="2" fontId="7" fillId="0" borderId="3" xfId="0" applyNumberFormat="1" applyFont="1" applyFill="1" applyBorder="1"/>
    <xf numFmtId="2" fontId="7" fillId="0" borderId="19" xfId="0" applyNumberFormat="1" applyFont="1" applyFill="1" applyBorder="1"/>
    <xf numFmtId="2" fontId="7" fillId="0" borderId="28" xfId="0" applyNumberFormat="1" applyFont="1" applyFill="1" applyBorder="1"/>
    <xf numFmtId="4" fontId="7" fillId="0" borderId="3" xfId="0" applyNumberFormat="1" applyFont="1" applyFill="1" applyBorder="1"/>
    <xf numFmtId="2" fontId="4" fillId="0" borderId="6" xfId="0" applyNumberFormat="1" applyFont="1" applyFill="1" applyBorder="1"/>
    <xf numFmtId="4" fontId="7" fillId="0" borderId="13" xfId="0" applyNumberFormat="1" applyFont="1" applyFill="1" applyBorder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3" fontId="4" fillId="0" borderId="13" xfId="0" applyNumberFormat="1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3" fontId="4" fillId="0" borderId="15" xfId="0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  <xf numFmtId="3" fontId="4" fillId="0" borderId="32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/>
    <xf numFmtId="2" fontId="7" fillId="0" borderId="13" xfId="0" applyNumberFormat="1" applyFont="1" applyFill="1" applyBorder="1"/>
    <xf numFmtId="2" fontId="7" fillId="0" borderId="10" xfId="0" applyNumberFormat="1" applyFont="1" applyFill="1" applyBorder="1"/>
    <xf numFmtId="2" fontId="5" fillId="0" borderId="10" xfId="0" applyNumberFormat="1" applyFont="1" applyFill="1" applyBorder="1"/>
    <xf numFmtId="2" fontId="7" fillId="0" borderId="20" xfId="0" applyNumberFormat="1" applyFont="1" applyFill="1" applyBorder="1"/>
    <xf numFmtId="0" fontId="5" fillId="0" borderId="5" xfId="0" applyFont="1" applyBorder="1"/>
    <xf numFmtId="0" fontId="7" fillId="0" borderId="20" xfId="0" applyFont="1" applyFill="1" applyBorder="1" applyAlignment="1"/>
    <xf numFmtId="0" fontId="6" fillId="0" borderId="32" xfId="0" applyFont="1" applyBorder="1"/>
    <xf numFmtId="0" fontId="7" fillId="0" borderId="28" xfId="0" applyFont="1" applyFill="1" applyBorder="1" applyAlignment="1">
      <alignment wrapText="1"/>
    </xf>
    <xf numFmtId="2" fontId="7" fillId="0" borderId="31" xfId="0" applyNumberFormat="1" applyFont="1" applyFill="1" applyBorder="1"/>
    <xf numFmtId="0" fontId="7" fillId="0" borderId="0" xfId="0" applyFont="1"/>
    <xf numFmtId="2" fontId="7" fillId="0" borderId="33" xfId="0" applyNumberFormat="1" applyFont="1" applyFill="1" applyBorder="1"/>
    <xf numFmtId="4" fontId="7" fillId="0" borderId="10" xfId="0" applyNumberFormat="1" applyFont="1" applyFill="1" applyBorder="1"/>
    <xf numFmtId="4" fontId="7" fillId="0" borderId="0" xfId="0" applyNumberFormat="1" applyFont="1" applyFill="1" applyBorder="1"/>
    <xf numFmtId="2" fontId="4" fillId="0" borderId="15" xfId="0" applyNumberFormat="1" applyFont="1" applyFill="1" applyBorder="1"/>
    <xf numFmtId="4" fontId="7" fillId="0" borderId="28" xfId="0" applyNumberFormat="1" applyFont="1" applyFill="1" applyBorder="1"/>
    <xf numFmtId="2" fontId="7" fillId="0" borderId="30" xfId="0" applyNumberFormat="1" applyFont="1" applyFill="1" applyBorder="1"/>
    <xf numFmtId="4" fontId="7" fillId="0" borderId="0" xfId="0" applyNumberFormat="1" applyFont="1" applyBorder="1"/>
    <xf numFmtId="2" fontId="4" fillId="0" borderId="16" xfId="0" applyNumberFormat="1" applyFont="1" applyFill="1" applyBorder="1"/>
    <xf numFmtId="2" fontId="4" fillId="0" borderId="11" xfId="0" applyNumberFormat="1" applyFont="1" applyFill="1" applyBorder="1"/>
    <xf numFmtId="4" fontId="7" fillId="0" borderId="34" xfId="0" applyNumberFormat="1" applyFont="1" applyFill="1" applyBorder="1"/>
    <xf numFmtId="2" fontId="7" fillId="0" borderId="0" xfId="0" applyNumberFormat="1" applyFont="1" applyFill="1" applyBorder="1"/>
    <xf numFmtId="2" fontId="7" fillId="0" borderId="35" xfId="0" applyNumberFormat="1" applyFont="1" applyFill="1" applyBorder="1"/>
    <xf numFmtId="2" fontId="4" fillId="0" borderId="29" xfId="0" applyNumberFormat="1" applyFont="1" applyFill="1" applyBorder="1"/>
    <xf numFmtId="2" fontId="7" fillId="0" borderId="0" xfId="0" applyNumberFormat="1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3" fontId="4" fillId="0" borderId="7" xfId="0" applyNumberFormat="1" applyFont="1" applyBorder="1" applyAlignment="1">
      <alignment horizontal="center" wrapText="1"/>
    </xf>
    <xf numFmtId="3" fontId="4" fillId="0" borderId="2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2228850</xdr:colOff>
      <xdr:row>6</xdr:row>
      <xdr:rowOff>0</xdr:rowOff>
    </xdr:to>
    <xdr:pic>
      <xdr:nvPicPr>
        <xdr:cNvPr id="4845" name="Picture 1" descr="Black City t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61925"/>
          <a:ext cx="33909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APM/Divisional%20Admin-CIS-Members/Members%20Payments/Members%20Payments%202009-10/Claim%20Form%20Templates/Copy%20of%20Members%20Claim%20form%20inc%20SSI414%20updates%20Electronic%20vers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&amp; Guidance"/>
      <sheetName val="Maximum Rates"/>
      <sheetName val=" Declaration &amp; Summary "/>
      <sheetName val="Schedule 3 Claim Form"/>
      <sheetName val="Telephone Claim Form"/>
      <sheetName val="HEADER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6">
            <v>39173</v>
          </cell>
          <cell r="D6" t="str">
            <v>A</v>
          </cell>
        </row>
        <row r="7">
          <cell r="A7">
            <v>39203</v>
          </cell>
          <cell r="D7" t="str">
            <v>B</v>
          </cell>
        </row>
        <row r="8">
          <cell r="A8">
            <v>39234</v>
          </cell>
          <cell r="D8" t="str">
            <v>C</v>
          </cell>
        </row>
        <row r="9">
          <cell r="A9">
            <v>39264</v>
          </cell>
          <cell r="D9" t="str">
            <v>E</v>
          </cell>
        </row>
        <row r="10">
          <cell r="A10">
            <v>39295</v>
          </cell>
          <cell r="D10" t="str">
            <v>F</v>
          </cell>
        </row>
        <row r="11">
          <cell r="A11">
            <v>39326</v>
          </cell>
          <cell r="D11" t="str">
            <v>G</v>
          </cell>
        </row>
        <row r="12">
          <cell r="A12">
            <v>39356</v>
          </cell>
          <cell r="D12" t="str">
            <v>H</v>
          </cell>
        </row>
        <row r="13">
          <cell r="A13">
            <v>39387</v>
          </cell>
          <cell r="D13" t="str">
            <v>I</v>
          </cell>
        </row>
        <row r="14">
          <cell r="A14">
            <v>39417</v>
          </cell>
          <cell r="D14" t="str">
            <v>J</v>
          </cell>
        </row>
        <row r="15">
          <cell r="A15">
            <v>39448</v>
          </cell>
          <cell r="D15" t="str">
            <v>K</v>
          </cell>
        </row>
        <row r="16">
          <cell r="A16">
            <v>39479</v>
          </cell>
          <cell r="D16" t="str">
            <v>L</v>
          </cell>
        </row>
        <row r="17">
          <cell r="A17">
            <v>39508</v>
          </cell>
          <cell r="D17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150"/>
  <sheetViews>
    <sheetView tabSelected="1" zoomScaleNormal="100" workbookViewId="0">
      <selection activeCell="G38" sqref="G38"/>
    </sheetView>
  </sheetViews>
  <sheetFormatPr defaultRowHeight="12.75"/>
  <cols>
    <col min="1" max="1" width="17.5703125" bestFit="1" customWidth="1"/>
    <col min="2" max="2" width="61" bestFit="1" customWidth="1"/>
    <col min="3" max="3" width="14.7109375" bestFit="1" customWidth="1"/>
    <col min="4" max="4" width="14.5703125" bestFit="1" customWidth="1"/>
    <col min="5" max="5" width="11.28515625" style="44" customWidth="1"/>
    <col min="6" max="6" width="17.7109375" bestFit="1" customWidth="1"/>
    <col min="7" max="7" width="12.7109375" customWidth="1"/>
    <col min="8" max="8" width="14.28515625" customWidth="1"/>
    <col min="9" max="9" width="11.140625" customWidth="1"/>
    <col min="10" max="10" width="14.42578125" customWidth="1"/>
    <col min="11" max="11" width="14.140625" customWidth="1"/>
    <col min="12" max="12" width="13.85546875" customWidth="1"/>
    <col min="13" max="13" width="15.7109375" bestFit="1" customWidth="1"/>
    <col min="14" max="14" width="14" customWidth="1"/>
    <col min="15" max="15" width="12.140625" bestFit="1" customWidth="1"/>
    <col min="16" max="16" width="13.85546875" customWidth="1"/>
    <col min="17" max="17" width="11.85546875" style="2" customWidth="1"/>
    <col min="18" max="18" width="9.140625" style="6" customWidth="1"/>
  </cols>
  <sheetData>
    <row r="2" spans="1:18">
      <c r="C2" s="9"/>
      <c r="D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/>
      <c r="R2"/>
    </row>
    <row r="3" spans="1:18">
      <c r="C3" s="9"/>
      <c r="D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/>
      <c r="R3"/>
    </row>
    <row r="4" spans="1:18">
      <c r="C4" s="9"/>
      <c r="D4" s="9"/>
      <c r="E4" s="47"/>
      <c r="F4" s="48"/>
      <c r="G4" s="48"/>
      <c r="H4" s="48"/>
      <c r="I4" s="9"/>
      <c r="J4" s="9"/>
      <c r="K4" s="9"/>
      <c r="L4" s="9"/>
      <c r="M4" s="9"/>
      <c r="N4" s="9"/>
      <c r="O4" s="9"/>
      <c r="P4" s="9"/>
      <c r="Q4"/>
      <c r="R4"/>
    </row>
    <row r="5" spans="1:18">
      <c r="C5" s="9"/>
      <c r="D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/>
      <c r="R5"/>
    </row>
    <row r="6" spans="1:18" s="1" customFormat="1">
      <c r="A6" s="6"/>
      <c r="B6" s="6"/>
      <c r="C6" s="21"/>
      <c r="D6" s="21"/>
      <c r="E6" s="4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9"/>
      <c r="R6" s="5"/>
    </row>
    <row r="7" spans="1:18" ht="15.75">
      <c r="A7" s="102" t="s">
        <v>5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20"/>
    </row>
    <row r="8" spans="1:18" ht="15.75">
      <c r="A8" s="103" t="s">
        <v>103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27"/>
    </row>
    <row r="9" spans="1:18">
      <c r="C9" s="22"/>
      <c r="D9" s="22"/>
      <c r="E9" s="43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0"/>
    </row>
    <row r="10" spans="1:18">
      <c r="A10" s="23"/>
      <c r="B10" s="23"/>
      <c r="C10" s="24"/>
      <c r="D10" s="24"/>
      <c r="E10" s="4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0"/>
    </row>
    <row r="11" spans="1:18" ht="15.75">
      <c r="A11" s="10"/>
      <c r="B11" s="10"/>
      <c r="C11" s="41"/>
      <c r="D11" s="49" t="s">
        <v>6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0"/>
      <c r="P11" s="11"/>
      <c r="Q11" s="7"/>
    </row>
    <row r="12" spans="1:18" ht="47.25" customHeight="1">
      <c r="A12" s="15" t="s">
        <v>7</v>
      </c>
      <c r="B12" s="15" t="s">
        <v>8</v>
      </c>
      <c r="C12" s="32" t="s">
        <v>0</v>
      </c>
      <c r="D12" s="40" t="s">
        <v>9</v>
      </c>
      <c r="E12" s="104" t="s">
        <v>44</v>
      </c>
      <c r="F12" s="105"/>
      <c r="G12" s="104" t="s">
        <v>48</v>
      </c>
      <c r="H12" s="106"/>
      <c r="I12" s="106"/>
      <c r="J12" s="105"/>
      <c r="K12" s="104" t="s">
        <v>51</v>
      </c>
      <c r="L12" s="105"/>
      <c r="M12" s="104" t="s">
        <v>99</v>
      </c>
      <c r="N12" s="105"/>
      <c r="O12" s="38" t="s">
        <v>4</v>
      </c>
      <c r="P12" s="17" t="s">
        <v>10</v>
      </c>
      <c r="Q12" s="7"/>
    </row>
    <row r="13" spans="1:18" ht="15.75" customHeight="1">
      <c r="A13" s="12"/>
      <c r="B13" s="12"/>
      <c r="C13" s="37"/>
      <c r="D13" s="34"/>
      <c r="E13" s="46"/>
      <c r="F13" s="35"/>
      <c r="G13" s="104" t="s">
        <v>49</v>
      </c>
      <c r="H13" s="105"/>
      <c r="I13" s="104" t="s">
        <v>50</v>
      </c>
      <c r="J13" s="105"/>
      <c r="K13" s="33"/>
      <c r="L13" s="33"/>
      <c r="M13" s="33"/>
      <c r="N13" s="33"/>
      <c r="O13" s="38"/>
      <c r="P13" s="36"/>
      <c r="Q13" s="7"/>
    </row>
    <row r="14" spans="1:18" ht="26.25">
      <c r="A14" s="12"/>
      <c r="B14" s="12"/>
      <c r="C14" s="66"/>
      <c r="D14" s="67" t="s">
        <v>45</v>
      </c>
      <c r="E14" s="68" t="s">
        <v>45</v>
      </c>
      <c r="F14" s="69" t="s">
        <v>46</v>
      </c>
      <c r="G14" s="70" t="s">
        <v>45</v>
      </c>
      <c r="H14" s="69" t="s">
        <v>46</v>
      </c>
      <c r="I14" s="70" t="s">
        <v>45</v>
      </c>
      <c r="J14" s="69" t="s">
        <v>46</v>
      </c>
      <c r="K14" s="70" t="s">
        <v>45</v>
      </c>
      <c r="L14" s="69" t="s">
        <v>46</v>
      </c>
      <c r="M14" s="70" t="s">
        <v>45</v>
      </c>
      <c r="N14" s="71" t="s">
        <v>46</v>
      </c>
      <c r="O14" s="14"/>
      <c r="P14" s="13"/>
      <c r="Q14" s="7"/>
    </row>
    <row r="15" spans="1:18" ht="15.75">
      <c r="A15" s="12"/>
      <c r="B15" s="12"/>
      <c r="C15" s="72"/>
      <c r="D15" s="73" t="s">
        <v>2</v>
      </c>
      <c r="E15" s="68" t="s">
        <v>2</v>
      </c>
      <c r="F15" s="69" t="s">
        <v>47</v>
      </c>
      <c r="G15" s="70" t="s">
        <v>2</v>
      </c>
      <c r="H15" s="69" t="s">
        <v>47</v>
      </c>
      <c r="I15" s="70" t="s">
        <v>2</v>
      </c>
      <c r="J15" s="69" t="s">
        <v>47</v>
      </c>
      <c r="K15" s="70" t="s">
        <v>2</v>
      </c>
      <c r="L15" s="69" t="s">
        <v>47</v>
      </c>
      <c r="M15" s="70" t="s">
        <v>2</v>
      </c>
      <c r="N15" s="71" t="s">
        <v>47</v>
      </c>
      <c r="O15" s="14"/>
      <c r="P15" s="13"/>
      <c r="Q15" s="7"/>
    </row>
    <row r="16" spans="1:18" ht="15.75">
      <c r="A16" s="15"/>
      <c r="B16" s="15"/>
      <c r="C16" s="74" t="s">
        <v>3</v>
      </c>
      <c r="D16" s="74" t="s">
        <v>3</v>
      </c>
      <c r="E16" s="75" t="s">
        <v>3</v>
      </c>
      <c r="F16" s="76" t="s">
        <v>3</v>
      </c>
      <c r="G16" s="74" t="s">
        <v>3</v>
      </c>
      <c r="H16" s="74" t="s">
        <v>3</v>
      </c>
      <c r="I16" s="74" t="s">
        <v>3</v>
      </c>
      <c r="J16" s="76" t="s">
        <v>3</v>
      </c>
      <c r="K16" s="76" t="s">
        <v>3</v>
      </c>
      <c r="L16" s="74" t="s">
        <v>3</v>
      </c>
      <c r="M16" s="74" t="s">
        <v>3</v>
      </c>
      <c r="N16" s="74" t="s">
        <v>3</v>
      </c>
      <c r="O16" s="16" t="s">
        <v>3</v>
      </c>
      <c r="P16" s="17" t="s">
        <v>3</v>
      </c>
      <c r="Q16" s="7"/>
    </row>
    <row r="17" spans="1:17" ht="15">
      <c r="A17" s="28" t="s">
        <v>11</v>
      </c>
      <c r="B17" s="52" t="s">
        <v>2</v>
      </c>
      <c r="C17" s="58">
        <v>16725.96</v>
      </c>
      <c r="D17" s="77">
        <v>0</v>
      </c>
      <c r="E17" s="78">
        <v>0</v>
      </c>
      <c r="F17" s="97">
        <v>0</v>
      </c>
      <c r="G17" s="63">
        <v>0</v>
      </c>
      <c r="H17" s="63">
        <v>0</v>
      </c>
      <c r="I17" s="63">
        <v>0</v>
      </c>
      <c r="J17" s="61">
        <v>0</v>
      </c>
      <c r="K17" s="61">
        <v>0</v>
      </c>
      <c r="L17" s="61">
        <v>0</v>
      </c>
      <c r="M17" s="61">
        <v>0</v>
      </c>
      <c r="N17" s="94">
        <v>96</v>
      </c>
      <c r="O17" s="93">
        <f>SUM(D17:N17)</f>
        <v>96</v>
      </c>
      <c r="P17" s="56">
        <f>SUM(C17+O17)</f>
        <v>16821.96</v>
      </c>
      <c r="Q17" s="7"/>
    </row>
    <row r="18" spans="1:17" ht="15">
      <c r="A18" s="28" t="s">
        <v>12</v>
      </c>
      <c r="B18" s="53" t="s">
        <v>2</v>
      </c>
      <c r="C18" s="58">
        <v>16725.96</v>
      </c>
      <c r="D18" s="77">
        <v>0</v>
      </c>
      <c r="E18" s="58">
        <v>0</v>
      </c>
      <c r="F18" s="89">
        <v>630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94">
        <v>0</v>
      </c>
      <c r="O18" s="57">
        <f t="shared" ref="O18:O77" si="0">SUM(D18:N18)</f>
        <v>630</v>
      </c>
      <c r="P18" s="56">
        <f t="shared" ref="P18:P77" si="1">SUM(C18+O18)</f>
        <v>17355.96</v>
      </c>
      <c r="Q18" s="7"/>
    </row>
    <row r="19" spans="1:17" ht="15">
      <c r="A19" s="28" t="s">
        <v>54</v>
      </c>
      <c r="B19" s="52" t="s">
        <v>85</v>
      </c>
      <c r="C19" s="58">
        <v>22581</v>
      </c>
      <c r="D19" s="77">
        <v>0</v>
      </c>
      <c r="E19" s="58">
        <v>0</v>
      </c>
      <c r="F19" s="90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94">
        <v>0</v>
      </c>
      <c r="O19" s="57">
        <f t="shared" si="0"/>
        <v>0</v>
      </c>
      <c r="P19" s="56">
        <f t="shared" si="1"/>
        <v>22581</v>
      </c>
      <c r="Q19" s="7"/>
    </row>
    <row r="20" spans="1:17" ht="15">
      <c r="A20" s="28" t="s">
        <v>56</v>
      </c>
      <c r="B20" s="54" t="s">
        <v>2</v>
      </c>
      <c r="C20" s="58">
        <v>16725.96</v>
      </c>
      <c r="D20" s="77">
        <v>0</v>
      </c>
      <c r="E20" s="58">
        <v>0</v>
      </c>
      <c r="F20" s="89">
        <v>630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94">
        <v>222.91</v>
      </c>
      <c r="O20" s="57">
        <f t="shared" si="0"/>
        <v>852.91</v>
      </c>
      <c r="P20" s="56">
        <f t="shared" si="1"/>
        <v>17578.87</v>
      </c>
      <c r="Q20" s="7"/>
    </row>
    <row r="21" spans="1:17" ht="15">
      <c r="A21" s="28" t="s">
        <v>13</v>
      </c>
      <c r="B21" s="54" t="s">
        <v>86</v>
      </c>
      <c r="C21" s="58">
        <v>25089.96</v>
      </c>
      <c r="D21" s="77">
        <v>0</v>
      </c>
      <c r="E21" s="58">
        <v>0</v>
      </c>
      <c r="F21" s="79">
        <v>102.44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94">
        <v>248.79</v>
      </c>
      <c r="O21" s="57">
        <f t="shared" si="0"/>
        <v>351.23</v>
      </c>
      <c r="P21" s="56">
        <f t="shared" si="1"/>
        <v>25441.19</v>
      </c>
      <c r="Q21" s="7"/>
    </row>
    <row r="22" spans="1:17" ht="15">
      <c r="A22" s="28" t="s">
        <v>57</v>
      </c>
      <c r="B22" s="54" t="s">
        <v>98</v>
      </c>
      <c r="C22" s="58">
        <v>32616.959999999999</v>
      </c>
      <c r="D22" s="77">
        <v>0</v>
      </c>
      <c r="E22" s="58">
        <v>0</v>
      </c>
      <c r="F22" s="90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94">
        <v>150.91999999999999</v>
      </c>
      <c r="O22" s="57">
        <f t="shared" si="0"/>
        <v>150.91999999999999</v>
      </c>
      <c r="P22" s="56">
        <f t="shared" si="1"/>
        <v>32767.879999999997</v>
      </c>
      <c r="Q22" s="7"/>
    </row>
    <row r="23" spans="1:17" ht="15">
      <c r="A23" s="28" t="s">
        <v>14</v>
      </c>
      <c r="B23" s="52" t="s">
        <v>88</v>
      </c>
      <c r="C23" s="58">
        <v>22581</v>
      </c>
      <c r="D23" s="77">
        <v>0</v>
      </c>
      <c r="E23" s="58">
        <v>0</v>
      </c>
      <c r="F23" s="89">
        <v>630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94">
        <v>174.81</v>
      </c>
      <c r="O23" s="57">
        <f t="shared" si="0"/>
        <v>804.81</v>
      </c>
      <c r="P23" s="56">
        <f t="shared" si="1"/>
        <v>23385.81</v>
      </c>
      <c r="Q23" s="8"/>
    </row>
    <row r="24" spans="1:17" ht="15">
      <c r="A24" s="30" t="s">
        <v>58</v>
      </c>
      <c r="B24" s="52" t="s">
        <v>2</v>
      </c>
      <c r="C24" s="58">
        <v>16725.96</v>
      </c>
      <c r="D24" s="77">
        <v>0</v>
      </c>
      <c r="E24" s="58">
        <v>0</v>
      </c>
      <c r="F24" s="89">
        <v>630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94">
        <v>98.44</v>
      </c>
      <c r="O24" s="57">
        <f t="shared" si="0"/>
        <v>728.44</v>
      </c>
      <c r="P24" s="56">
        <f t="shared" si="1"/>
        <v>17454.399999999998</v>
      </c>
      <c r="Q24" s="8"/>
    </row>
    <row r="25" spans="1:17" ht="15">
      <c r="A25" s="30" t="s">
        <v>43</v>
      </c>
      <c r="B25" s="54" t="s">
        <v>87</v>
      </c>
      <c r="C25" s="58">
        <v>20813.939999999999</v>
      </c>
      <c r="D25" s="77">
        <v>705.6</v>
      </c>
      <c r="E25" s="58">
        <v>0</v>
      </c>
      <c r="F25" s="90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94">
        <v>136.32</v>
      </c>
      <c r="O25" s="57">
        <f t="shared" si="0"/>
        <v>841.92000000000007</v>
      </c>
      <c r="P25" s="56">
        <f t="shared" si="1"/>
        <v>21655.86</v>
      </c>
      <c r="Q25" s="8"/>
    </row>
    <row r="26" spans="1:17" ht="15">
      <c r="A26" s="28" t="s">
        <v>15</v>
      </c>
      <c r="B26" s="52" t="s">
        <v>105</v>
      </c>
      <c r="C26" s="58">
        <v>4842.5600000000004</v>
      </c>
      <c r="D26" s="77">
        <v>0</v>
      </c>
      <c r="E26" s="58">
        <v>0</v>
      </c>
      <c r="F26" s="79">
        <v>-7.1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94">
        <v>24</v>
      </c>
      <c r="O26" s="57">
        <f t="shared" si="0"/>
        <v>16.899999999999999</v>
      </c>
      <c r="P26" s="56">
        <f t="shared" si="1"/>
        <v>4859.46</v>
      </c>
      <c r="Q26" s="7"/>
    </row>
    <row r="27" spans="1:17" ht="15">
      <c r="A27" s="28" t="s">
        <v>16</v>
      </c>
      <c r="B27" s="54" t="s">
        <v>18</v>
      </c>
      <c r="C27" s="58">
        <v>25089.96</v>
      </c>
      <c r="D27" s="77">
        <v>0</v>
      </c>
      <c r="E27" s="58">
        <v>0</v>
      </c>
      <c r="F27" s="90">
        <v>653.1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90</v>
      </c>
      <c r="M27" s="61">
        <v>0</v>
      </c>
      <c r="N27" s="94">
        <v>193.3</v>
      </c>
      <c r="O27" s="57">
        <f t="shared" si="0"/>
        <v>936.40000000000009</v>
      </c>
      <c r="P27" s="56">
        <f t="shared" si="1"/>
        <v>26026.36</v>
      </c>
      <c r="Q27" s="7"/>
    </row>
    <row r="28" spans="1:17" ht="15">
      <c r="A28" s="28" t="s">
        <v>17</v>
      </c>
      <c r="B28" s="52" t="s">
        <v>24</v>
      </c>
      <c r="C28" s="58">
        <v>50180.04</v>
      </c>
      <c r="D28" s="77">
        <v>0</v>
      </c>
      <c r="E28" s="58">
        <v>0</v>
      </c>
      <c r="F28" s="98">
        <v>120.3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94">
        <v>135.96</v>
      </c>
      <c r="O28" s="57">
        <f t="shared" si="0"/>
        <v>256.26</v>
      </c>
      <c r="P28" s="56">
        <f t="shared" si="1"/>
        <v>50436.3</v>
      </c>
      <c r="Q28" s="7"/>
    </row>
    <row r="29" spans="1:17" ht="15">
      <c r="A29" s="28" t="s">
        <v>19</v>
      </c>
      <c r="B29" s="52" t="s">
        <v>2</v>
      </c>
      <c r="C29" s="58">
        <v>16725.96</v>
      </c>
      <c r="D29" s="77">
        <v>0</v>
      </c>
      <c r="E29" s="58">
        <v>0</v>
      </c>
      <c r="F29" s="90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94">
        <v>96</v>
      </c>
      <c r="O29" s="57">
        <f t="shared" si="0"/>
        <v>96</v>
      </c>
      <c r="P29" s="56">
        <f t="shared" si="1"/>
        <v>16821.96</v>
      </c>
      <c r="Q29" s="7"/>
    </row>
    <row r="30" spans="1:17" ht="15">
      <c r="A30" s="28" t="s">
        <v>20</v>
      </c>
      <c r="B30" s="52" t="s">
        <v>108</v>
      </c>
      <c r="C30" s="58">
        <v>23785.89</v>
      </c>
      <c r="D30" s="80">
        <v>0</v>
      </c>
      <c r="E30" s="58">
        <v>10</v>
      </c>
      <c r="F30" s="98">
        <v>321.25</v>
      </c>
      <c r="G30" s="61">
        <v>0</v>
      </c>
      <c r="H30" s="61">
        <v>0</v>
      </c>
      <c r="I30" s="61">
        <v>33.65</v>
      </c>
      <c r="J30" s="58">
        <v>0</v>
      </c>
      <c r="K30" s="61">
        <v>0</v>
      </c>
      <c r="L30" s="61">
        <v>0</v>
      </c>
      <c r="M30" s="61">
        <v>0</v>
      </c>
      <c r="N30" s="94">
        <v>95.800000000000011</v>
      </c>
      <c r="O30" s="57">
        <f t="shared" si="0"/>
        <v>460.7</v>
      </c>
      <c r="P30" s="56">
        <f t="shared" si="1"/>
        <v>24246.59</v>
      </c>
      <c r="Q30" s="7"/>
    </row>
    <row r="31" spans="1:17" ht="15">
      <c r="A31" s="28" t="s">
        <v>22</v>
      </c>
      <c r="B31" s="52" t="s">
        <v>106</v>
      </c>
      <c r="C31" s="58">
        <v>3372.17</v>
      </c>
      <c r="D31" s="77">
        <v>0</v>
      </c>
      <c r="E31" s="58">
        <v>0</v>
      </c>
      <c r="F31" s="90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94">
        <v>40</v>
      </c>
      <c r="O31" s="57">
        <f t="shared" si="0"/>
        <v>40</v>
      </c>
      <c r="P31" s="56">
        <f t="shared" si="1"/>
        <v>3412.17</v>
      </c>
      <c r="Q31" s="7"/>
    </row>
    <row r="32" spans="1:17" ht="15">
      <c r="A32" s="28" t="s">
        <v>23</v>
      </c>
      <c r="B32" s="52" t="s">
        <v>89</v>
      </c>
      <c r="C32" s="58">
        <v>22581</v>
      </c>
      <c r="D32" s="77">
        <v>0</v>
      </c>
      <c r="E32" s="58">
        <v>0</v>
      </c>
      <c r="F32" s="90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94">
        <v>96</v>
      </c>
      <c r="O32" s="57">
        <f t="shared" si="0"/>
        <v>96</v>
      </c>
      <c r="P32" s="56">
        <f t="shared" si="1"/>
        <v>22677</v>
      </c>
      <c r="Q32" s="7"/>
    </row>
    <row r="33" spans="1:17" ht="15">
      <c r="A33" s="28" t="s">
        <v>52</v>
      </c>
      <c r="B33" s="52" t="s">
        <v>90</v>
      </c>
      <c r="C33" s="58">
        <v>22581</v>
      </c>
      <c r="D33" s="77">
        <v>0</v>
      </c>
      <c r="E33" s="58">
        <v>0</v>
      </c>
      <c r="F33" s="90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94">
        <v>0</v>
      </c>
      <c r="O33" s="57">
        <f t="shared" si="0"/>
        <v>0</v>
      </c>
      <c r="P33" s="56">
        <f t="shared" si="1"/>
        <v>22581</v>
      </c>
      <c r="Q33" s="7"/>
    </row>
    <row r="34" spans="1:17" ht="15">
      <c r="A34" s="28" t="s">
        <v>59</v>
      </c>
      <c r="B34" s="52" t="s">
        <v>2</v>
      </c>
      <c r="C34" s="58">
        <v>16725.96</v>
      </c>
      <c r="D34" s="77">
        <v>0</v>
      </c>
      <c r="E34" s="58">
        <v>0</v>
      </c>
      <c r="F34" s="89">
        <v>630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94">
        <v>96</v>
      </c>
      <c r="O34" s="57">
        <f t="shared" si="0"/>
        <v>726</v>
      </c>
      <c r="P34" s="56">
        <f t="shared" si="1"/>
        <v>17451.96</v>
      </c>
      <c r="Q34" s="7"/>
    </row>
    <row r="35" spans="1:17" ht="15">
      <c r="A35" s="28" t="s">
        <v>60</v>
      </c>
      <c r="B35" s="52" t="s">
        <v>2</v>
      </c>
      <c r="C35" s="58">
        <v>16725.96</v>
      </c>
      <c r="D35" s="77">
        <v>0</v>
      </c>
      <c r="E35" s="58">
        <v>0</v>
      </c>
      <c r="F35" s="90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94">
        <v>146.57999999999998</v>
      </c>
      <c r="O35" s="57">
        <f t="shared" si="0"/>
        <v>146.57999999999998</v>
      </c>
      <c r="P35" s="56">
        <f t="shared" si="1"/>
        <v>16872.54</v>
      </c>
      <c r="Q35" s="7"/>
    </row>
    <row r="36" spans="1:17" ht="15">
      <c r="A36" s="28" t="s">
        <v>25</v>
      </c>
      <c r="B36" s="52" t="s">
        <v>109</v>
      </c>
      <c r="C36" s="58">
        <v>22581</v>
      </c>
      <c r="D36" s="77">
        <v>0</v>
      </c>
      <c r="E36" s="58">
        <v>0</v>
      </c>
      <c r="F36" s="79">
        <v>47.13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94">
        <v>0</v>
      </c>
      <c r="O36" s="57">
        <f t="shared" si="0"/>
        <v>47.13</v>
      </c>
      <c r="P36" s="56">
        <f t="shared" si="1"/>
        <v>22628.13</v>
      </c>
      <c r="Q36" s="7"/>
    </row>
    <row r="37" spans="1:17" ht="15">
      <c r="A37" s="28" t="s">
        <v>61</v>
      </c>
      <c r="B37" s="52" t="s">
        <v>2</v>
      </c>
      <c r="C37" s="58">
        <v>22234.73</v>
      </c>
      <c r="D37" s="77">
        <v>135</v>
      </c>
      <c r="E37" s="58">
        <v>0</v>
      </c>
      <c r="F37" s="90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94">
        <v>100.82</v>
      </c>
      <c r="O37" s="57">
        <f t="shared" si="0"/>
        <v>235.82</v>
      </c>
      <c r="P37" s="56">
        <f t="shared" si="1"/>
        <v>22470.55</v>
      </c>
      <c r="Q37" s="7"/>
    </row>
    <row r="38" spans="1:17" ht="15">
      <c r="A38" s="28" t="s">
        <v>104</v>
      </c>
      <c r="B38" s="52" t="s">
        <v>107</v>
      </c>
      <c r="C38" s="58">
        <v>9338.66</v>
      </c>
      <c r="D38" s="77">
        <v>0</v>
      </c>
      <c r="E38" s="58">
        <v>0</v>
      </c>
      <c r="F38" s="89">
        <v>630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94">
        <v>56</v>
      </c>
      <c r="O38" s="57">
        <f t="shared" si="0"/>
        <v>686</v>
      </c>
      <c r="P38" s="56">
        <f t="shared" si="1"/>
        <v>10024.66</v>
      </c>
      <c r="Q38" s="7"/>
    </row>
    <row r="39" spans="1:17" ht="15">
      <c r="A39" s="28" t="s">
        <v>62</v>
      </c>
      <c r="B39" s="52" t="s">
        <v>2</v>
      </c>
      <c r="C39" s="58">
        <v>16725.96</v>
      </c>
      <c r="D39" s="77">
        <v>0</v>
      </c>
      <c r="E39" s="58">
        <v>0</v>
      </c>
      <c r="F39" s="89">
        <v>630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94">
        <v>96</v>
      </c>
      <c r="O39" s="57">
        <f t="shared" si="0"/>
        <v>726</v>
      </c>
      <c r="P39" s="56">
        <f t="shared" si="1"/>
        <v>17451.96</v>
      </c>
      <c r="Q39" s="7"/>
    </row>
    <row r="40" spans="1:17" ht="15">
      <c r="A40" s="28" t="s">
        <v>26</v>
      </c>
      <c r="B40" s="52" t="s">
        <v>2</v>
      </c>
      <c r="C40" s="58">
        <v>16725.96</v>
      </c>
      <c r="D40" s="77">
        <v>0</v>
      </c>
      <c r="E40" s="58">
        <v>0</v>
      </c>
      <c r="F40" s="90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94">
        <v>96</v>
      </c>
      <c r="O40" s="57">
        <f t="shared" si="0"/>
        <v>96</v>
      </c>
      <c r="P40" s="56">
        <f t="shared" si="1"/>
        <v>16821.96</v>
      </c>
      <c r="Q40" s="7"/>
    </row>
    <row r="41" spans="1:17" ht="15">
      <c r="A41" s="28" t="s">
        <v>63</v>
      </c>
      <c r="B41" s="52" t="s">
        <v>91</v>
      </c>
      <c r="C41" s="58">
        <v>22581</v>
      </c>
      <c r="D41" s="77">
        <v>0</v>
      </c>
      <c r="E41" s="58">
        <v>0</v>
      </c>
      <c r="F41" s="79">
        <v>15.38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94">
        <v>96</v>
      </c>
      <c r="O41" s="57">
        <f t="shared" si="0"/>
        <v>111.38</v>
      </c>
      <c r="P41" s="56">
        <f t="shared" si="1"/>
        <v>22692.38</v>
      </c>
      <c r="Q41" s="7"/>
    </row>
    <row r="42" spans="1:17" ht="15">
      <c r="A42" s="28" t="s">
        <v>64</v>
      </c>
      <c r="B42" s="52" t="s">
        <v>2</v>
      </c>
      <c r="C42" s="58">
        <v>16725.96</v>
      </c>
      <c r="D42" s="77">
        <v>0</v>
      </c>
      <c r="E42" s="58">
        <v>0</v>
      </c>
      <c r="F42" s="90">
        <v>800.52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94">
        <v>96</v>
      </c>
      <c r="O42" s="57">
        <f t="shared" si="0"/>
        <v>896.52</v>
      </c>
      <c r="P42" s="56">
        <f t="shared" si="1"/>
        <v>17622.48</v>
      </c>
      <c r="Q42" s="7"/>
    </row>
    <row r="43" spans="1:17" ht="15">
      <c r="A43" s="28" t="s">
        <v>27</v>
      </c>
      <c r="B43" s="52" t="s">
        <v>92</v>
      </c>
      <c r="C43" s="58">
        <v>32616.959999999999</v>
      </c>
      <c r="D43" s="77">
        <v>0</v>
      </c>
      <c r="E43" s="58">
        <v>0</v>
      </c>
      <c r="F43" s="90">
        <v>637.69000000000005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94">
        <v>0</v>
      </c>
      <c r="O43" s="57">
        <f t="shared" si="0"/>
        <v>637.69000000000005</v>
      </c>
      <c r="P43" s="56">
        <f t="shared" si="1"/>
        <v>33254.65</v>
      </c>
      <c r="Q43" s="7"/>
    </row>
    <row r="44" spans="1:17" ht="15">
      <c r="A44" s="28" t="s">
        <v>65</v>
      </c>
      <c r="B44" s="52" t="s">
        <v>2</v>
      </c>
      <c r="C44" s="58">
        <v>16725.96</v>
      </c>
      <c r="D44" s="77">
        <v>0</v>
      </c>
      <c r="E44" s="58">
        <v>0</v>
      </c>
      <c r="F44" s="89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94">
        <v>96</v>
      </c>
      <c r="O44" s="57">
        <f t="shared" si="0"/>
        <v>96</v>
      </c>
      <c r="P44" s="56">
        <f t="shared" si="1"/>
        <v>16821.96</v>
      </c>
      <c r="Q44" s="7"/>
    </row>
    <row r="45" spans="1:17" ht="15">
      <c r="A45" s="28" t="s">
        <v>29</v>
      </c>
      <c r="B45" s="52" t="s">
        <v>110</v>
      </c>
      <c r="C45" s="58">
        <v>32616.959999999999</v>
      </c>
      <c r="D45" s="77">
        <v>0</v>
      </c>
      <c r="E45" s="58">
        <v>0</v>
      </c>
      <c r="F45" s="90">
        <v>630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94">
        <v>96.24</v>
      </c>
      <c r="O45" s="57">
        <f t="shared" si="0"/>
        <v>726.24</v>
      </c>
      <c r="P45" s="56">
        <f t="shared" si="1"/>
        <v>33343.199999999997</v>
      </c>
      <c r="Q45" s="7"/>
    </row>
    <row r="46" spans="1:17" ht="15">
      <c r="A46" s="28" t="s">
        <v>66</v>
      </c>
      <c r="B46" s="52" t="s">
        <v>111</v>
      </c>
      <c r="C46" s="58">
        <v>16923.849999999999</v>
      </c>
      <c r="D46" s="77">
        <v>0</v>
      </c>
      <c r="E46" s="58">
        <v>0</v>
      </c>
      <c r="F46" s="90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94">
        <v>96.05</v>
      </c>
      <c r="O46" s="57">
        <f t="shared" si="0"/>
        <v>96.05</v>
      </c>
      <c r="P46" s="56">
        <f t="shared" si="1"/>
        <v>17019.899999999998</v>
      </c>
      <c r="Q46" s="7"/>
    </row>
    <row r="47" spans="1:17" ht="15">
      <c r="A47" s="28" t="s">
        <v>67</v>
      </c>
      <c r="B47" s="52" t="s">
        <v>2</v>
      </c>
      <c r="C47" s="58">
        <v>16725.96</v>
      </c>
      <c r="D47" s="77">
        <v>0</v>
      </c>
      <c r="E47" s="58">
        <v>0</v>
      </c>
      <c r="F47" s="90">
        <v>662.35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94">
        <v>162.68</v>
      </c>
      <c r="O47" s="57">
        <f t="shared" si="0"/>
        <v>825.03</v>
      </c>
      <c r="P47" s="56">
        <f t="shared" si="1"/>
        <v>17550.989999999998</v>
      </c>
      <c r="Q47" s="7"/>
    </row>
    <row r="48" spans="1:17" ht="15">
      <c r="A48" s="28" t="s">
        <v>30</v>
      </c>
      <c r="B48" s="52" t="s">
        <v>93</v>
      </c>
      <c r="C48" s="58">
        <v>32616.959999999999</v>
      </c>
      <c r="D48" s="77">
        <v>0</v>
      </c>
      <c r="E48" s="58">
        <v>0</v>
      </c>
      <c r="F48" s="90">
        <v>639.83000000000004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94">
        <v>117.91</v>
      </c>
      <c r="O48" s="57">
        <f t="shared" si="0"/>
        <v>757.74</v>
      </c>
      <c r="P48" s="56">
        <f t="shared" si="1"/>
        <v>33374.699999999997</v>
      </c>
      <c r="Q48" s="7"/>
    </row>
    <row r="49" spans="1:17" ht="15">
      <c r="A49" s="28" t="s">
        <v>68</v>
      </c>
      <c r="B49" s="52" t="s">
        <v>2</v>
      </c>
      <c r="C49" s="58">
        <v>36398.44</v>
      </c>
      <c r="D49" s="77">
        <v>0</v>
      </c>
      <c r="E49" s="58">
        <v>0</v>
      </c>
      <c r="F49" s="89">
        <v>630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94">
        <v>102.26</v>
      </c>
      <c r="O49" s="57">
        <f t="shared" si="0"/>
        <v>732.26</v>
      </c>
      <c r="P49" s="56">
        <f t="shared" si="1"/>
        <v>37130.700000000004</v>
      </c>
      <c r="Q49" s="7"/>
    </row>
    <row r="50" spans="1:17" ht="15">
      <c r="A50" s="28" t="s">
        <v>31</v>
      </c>
      <c r="B50" s="52" t="s">
        <v>2</v>
      </c>
      <c r="C50" s="58">
        <v>16725.96</v>
      </c>
      <c r="D50" s="77">
        <v>0</v>
      </c>
      <c r="E50" s="58">
        <v>0</v>
      </c>
      <c r="F50" s="90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94">
        <v>238.08</v>
      </c>
      <c r="O50" s="57">
        <f t="shared" si="0"/>
        <v>238.08</v>
      </c>
      <c r="P50" s="56">
        <f t="shared" si="1"/>
        <v>16964.04</v>
      </c>
      <c r="Q50" s="7"/>
    </row>
    <row r="51" spans="1:17" ht="15">
      <c r="A51" s="28" t="s">
        <v>69</v>
      </c>
      <c r="B51" s="52" t="s">
        <v>2</v>
      </c>
      <c r="C51" s="58">
        <v>16725.96</v>
      </c>
      <c r="D51" s="77">
        <v>0</v>
      </c>
      <c r="E51" s="58">
        <v>0</v>
      </c>
      <c r="F51" s="90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1">
        <v>0</v>
      </c>
      <c r="N51" s="94">
        <v>96</v>
      </c>
      <c r="O51" s="57">
        <f t="shared" si="0"/>
        <v>96</v>
      </c>
      <c r="P51" s="56">
        <f t="shared" si="1"/>
        <v>16821.96</v>
      </c>
      <c r="Q51" s="7"/>
    </row>
    <row r="52" spans="1:17" ht="15">
      <c r="A52" s="28" t="s">
        <v>70</v>
      </c>
      <c r="B52" s="52" t="s">
        <v>2</v>
      </c>
      <c r="C52" s="58">
        <v>16725.96</v>
      </c>
      <c r="D52" s="77">
        <v>0</v>
      </c>
      <c r="E52" s="58">
        <v>0</v>
      </c>
      <c r="F52" s="90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94">
        <v>96</v>
      </c>
      <c r="O52" s="57">
        <f t="shared" si="0"/>
        <v>96</v>
      </c>
      <c r="P52" s="56">
        <f t="shared" si="1"/>
        <v>16821.96</v>
      </c>
      <c r="Q52" s="7"/>
    </row>
    <row r="53" spans="1:17" ht="15">
      <c r="A53" s="28" t="s">
        <v>71</v>
      </c>
      <c r="B53" s="52" t="s">
        <v>95</v>
      </c>
      <c r="C53" s="58">
        <v>32616.959999999999</v>
      </c>
      <c r="D53" s="77">
        <v>0</v>
      </c>
      <c r="E53" s="58">
        <v>0</v>
      </c>
      <c r="F53" s="90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94">
        <v>248.28</v>
      </c>
      <c r="O53" s="57">
        <f t="shared" si="0"/>
        <v>248.28</v>
      </c>
      <c r="P53" s="56">
        <f t="shared" si="1"/>
        <v>32865.24</v>
      </c>
      <c r="Q53" s="7"/>
    </row>
    <row r="54" spans="1:17" ht="15">
      <c r="A54" s="28" t="s">
        <v>72</v>
      </c>
      <c r="B54" s="52" t="s">
        <v>94</v>
      </c>
      <c r="C54" s="58">
        <v>17072.23</v>
      </c>
      <c r="D54" s="77">
        <v>0</v>
      </c>
      <c r="E54" s="58">
        <v>0</v>
      </c>
      <c r="F54" s="89">
        <v>630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94">
        <v>94.3</v>
      </c>
      <c r="O54" s="57">
        <f t="shared" si="0"/>
        <v>724.3</v>
      </c>
      <c r="P54" s="56">
        <f t="shared" si="1"/>
        <v>17796.53</v>
      </c>
      <c r="Q54" s="7"/>
    </row>
    <row r="55" spans="1:17" ht="15">
      <c r="A55" s="28" t="s">
        <v>73</v>
      </c>
      <c r="B55" s="52" t="s">
        <v>2</v>
      </c>
      <c r="C55" s="59">
        <v>16725.96</v>
      </c>
      <c r="D55" s="77">
        <v>0</v>
      </c>
      <c r="E55" s="58">
        <v>0</v>
      </c>
      <c r="F55" s="90">
        <v>675.65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94">
        <v>100.42</v>
      </c>
      <c r="O55" s="57">
        <f t="shared" si="0"/>
        <v>776.06999999999994</v>
      </c>
      <c r="P55" s="56">
        <f t="shared" si="1"/>
        <v>17502.03</v>
      </c>
      <c r="Q55" s="7"/>
    </row>
    <row r="56" spans="1:17" ht="15">
      <c r="A56" s="28" t="s">
        <v>32</v>
      </c>
      <c r="B56" s="52" t="s">
        <v>2</v>
      </c>
      <c r="C56" s="59">
        <v>16725.96</v>
      </c>
      <c r="D56" s="77">
        <v>0</v>
      </c>
      <c r="E56" s="58">
        <v>0</v>
      </c>
      <c r="F56" s="89">
        <v>630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94">
        <v>0</v>
      </c>
      <c r="O56" s="57">
        <f t="shared" si="0"/>
        <v>630</v>
      </c>
      <c r="P56" s="56">
        <f t="shared" si="1"/>
        <v>17355.96</v>
      </c>
      <c r="Q56" s="7"/>
    </row>
    <row r="57" spans="1:17" ht="15">
      <c r="A57" s="29" t="s">
        <v>74</v>
      </c>
      <c r="B57" s="52" t="s">
        <v>100</v>
      </c>
      <c r="C57" s="59">
        <v>22581</v>
      </c>
      <c r="D57" s="61">
        <v>0</v>
      </c>
      <c r="E57" s="58">
        <v>0</v>
      </c>
      <c r="F57" s="89">
        <v>630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94">
        <v>96</v>
      </c>
      <c r="O57" s="57">
        <f t="shared" si="0"/>
        <v>726</v>
      </c>
      <c r="P57" s="56">
        <f t="shared" si="1"/>
        <v>23307</v>
      </c>
      <c r="Q57" s="7"/>
    </row>
    <row r="58" spans="1:17" ht="15">
      <c r="A58" s="28" t="s">
        <v>33</v>
      </c>
      <c r="B58" s="52" t="s">
        <v>82</v>
      </c>
      <c r="C58" s="59">
        <v>30108</v>
      </c>
      <c r="D58" s="61">
        <v>150.30000000000001</v>
      </c>
      <c r="E58" s="58">
        <v>0</v>
      </c>
      <c r="F58" s="90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28.49</v>
      </c>
      <c r="N58" s="90">
        <v>0</v>
      </c>
      <c r="O58" s="57">
        <f t="shared" si="0"/>
        <v>178.79000000000002</v>
      </c>
      <c r="P58" s="56">
        <f t="shared" si="1"/>
        <v>30286.79</v>
      </c>
      <c r="Q58" s="7"/>
    </row>
    <row r="59" spans="1:17" ht="15">
      <c r="A59" s="28" t="s">
        <v>34</v>
      </c>
      <c r="B59" s="52" t="s">
        <v>2</v>
      </c>
      <c r="C59" s="59">
        <v>16725.96</v>
      </c>
      <c r="D59" s="61">
        <v>0</v>
      </c>
      <c r="E59" s="58">
        <v>0</v>
      </c>
      <c r="F59" s="90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94">
        <v>96</v>
      </c>
      <c r="O59" s="57">
        <f t="shared" si="0"/>
        <v>96</v>
      </c>
      <c r="P59" s="56">
        <f t="shared" si="1"/>
        <v>16821.96</v>
      </c>
      <c r="Q59" s="7"/>
    </row>
    <row r="60" spans="1:17" ht="15">
      <c r="A60" s="28" t="s">
        <v>35</v>
      </c>
      <c r="B60" s="52" t="s">
        <v>101</v>
      </c>
      <c r="C60" s="59">
        <v>22581</v>
      </c>
      <c r="D60" s="61">
        <v>0</v>
      </c>
      <c r="E60" s="58">
        <v>0</v>
      </c>
      <c r="F60" s="89">
        <v>630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94">
        <v>121.94</v>
      </c>
      <c r="O60" s="57">
        <f t="shared" si="0"/>
        <v>751.94</v>
      </c>
      <c r="P60" s="56">
        <f t="shared" si="1"/>
        <v>23332.94</v>
      </c>
      <c r="Q60" s="7"/>
    </row>
    <row r="61" spans="1:17" ht="15">
      <c r="A61" s="28" t="s">
        <v>75</v>
      </c>
      <c r="B61" s="52" t="s">
        <v>2</v>
      </c>
      <c r="C61" s="59">
        <v>16725.96</v>
      </c>
      <c r="D61" s="61">
        <v>0</v>
      </c>
      <c r="E61" s="58">
        <v>12.6</v>
      </c>
      <c r="F61" s="98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61">
        <v>0</v>
      </c>
      <c r="N61" s="94">
        <v>135.63</v>
      </c>
      <c r="O61" s="57">
        <f t="shared" si="0"/>
        <v>148.22999999999999</v>
      </c>
      <c r="P61" s="56">
        <f t="shared" si="1"/>
        <v>16874.189999999999</v>
      </c>
      <c r="Q61" s="7"/>
    </row>
    <row r="62" spans="1:17" ht="15">
      <c r="A62" s="28" t="s">
        <v>76</v>
      </c>
      <c r="B62" s="52" t="s">
        <v>2</v>
      </c>
      <c r="C62" s="59">
        <v>16725.96</v>
      </c>
      <c r="D62" s="77">
        <v>65.7</v>
      </c>
      <c r="E62" s="58">
        <v>0</v>
      </c>
      <c r="F62" s="89">
        <v>630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94">
        <v>96</v>
      </c>
      <c r="O62" s="57">
        <f t="shared" si="0"/>
        <v>791.7</v>
      </c>
      <c r="P62" s="56">
        <f t="shared" si="1"/>
        <v>17517.66</v>
      </c>
      <c r="Q62" s="51"/>
    </row>
    <row r="63" spans="1:17" ht="15">
      <c r="A63" s="28" t="s">
        <v>36</v>
      </c>
      <c r="B63" s="52" t="s">
        <v>96</v>
      </c>
      <c r="C63" s="59">
        <v>32616.959999999999</v>
      </c>
      <c r="D63" s="77">
        <v>0</v>
      </c>
      <c r="E63" s="58">
        <v>0</v>
      </c>
      <c r="F63" s="79">
        <v>97.78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94">
        <v>115.91000000000001</v>
      </c>
      <c r="O63" s="57">
        <f t="shared" si="0"/>
        <v>213.69</v>
      </c>
      <c r="P63" s="56">
        <f t="shared" si="1"/>
        <v>32830.65</v>
      </c>
    </row>
    <row r="64" spans="1:17" ht="15">
      <c r="A64" s="28" t="s">
        <v>53</v>
      </c>
      <c r="B64" s="52" t="s">
        <v>97</v>
      </c>
      <c r="C64" s="59">
        <v>32616.959999999999</v>
      </c>
      <c r="D64" s="77">
        <v>0</v>
      </c>
      <c r="E64" s="58">
        <v>23.1</v>
      </c>
      <c r="F64" s="90">
        <v>642.29999999999995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94">
        <v>164.7</v>
      </c>
      <c r="O64" s="57">
        <f t="shared" si="0"/>
        <v>830.09999999999991</v>
      </c>
      <c r="P64" s="56">
        <f t="shared" si="1"/>
        <v>33447.06</v>
      </c>
    </row>
    <row r="65" spans="1:17" ht="15">
      <c r="A65" s="28" t="s">
        <v>77</v>
      </c>
      <c r="B65" s="52" t="s">
        <v>2</v>
      </c>
      <c r="C65" s="59">
        <v>16725.96</v>
      </c>
      <c r="D65" s="77">
        <v>0</v>
      </c>
      <c r="E65" s="58">
        <v>0</v>
      </c>
      <c r="F65" s="98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94">
        <v>129.19999999999999</v>
      </c>
      <c r="O65" s="57">
        <f t="shared" si="0"/>
        <v>129.19999999999999</v>
      </c>
      <c r="P65" s="56">
        <f t="shared" si="1"/>
        <v>16855.16</v>
      </c>
    </row>
    <row r="66" spans="1:17" ht="15">
      <c r="A66" s="28" t="s">
        <v>112</v>
      </c>
      <c r="B66" s="52" t="s">
        <v>107</v>
      </c>
      <c r="C66" s="59">
        <v>9338.66</v>
      </c>
      <c r="D66" s="77">
        <v>0</v>
      </c>
      <c r="E66" s="58">
        <v>0</v>
      </c>
      <c r="F66" s="89">
        <v>633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94">
        <v>63.63</v>
      </c>
      <c r="O66" s="57">
        <f t="shared" si="0"/>
        <v>696.63</v>
      </c>
      <c r="P66" s="56">
        <f t="shared" si="1"/>
        <v>10035.289999999999</v>
      </c>
    </row>
    <row r="67" spans="1:17" ht="15">
      <c r="A67" s="28" t="s">
        <v>102</v>
      </c>
      <c r="B67" s="52" t="s">
        <v>2</v>
      </c>
      <c r="C67" s="59">
        <v>16725.96</v>
      </c>
      <c r="D67" s="77">
        <v>0</v>
      </c>
      <c r="E67" s="58">
        <v>0</v>
      </c>
      <c r="F67" s="89">
        <v>630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94">
        <v>96.17</v>
      </c>
      <c r="O67" s="57">
        <f t="shared" si="0"/>
        <v>726.17</v>
      </c>
      <c r="P67" s="56">
        <f t="shared" si="1"/>
        <v>17452.129999999997</v>
      </c>
      <c r="Q67" s="7"/>
    </row>
    <row r="68" spans="1:17" ht="15">
      <c r="A68" s="28" t="s">
        <v>37</v>
      </c>
      <c r="B68" s="52" t="s">
        <v>18</v>
      </c>
      <c r="C68" s="59">
        <v>25089.96</v>
      </c>
      <c r="D68" s="77">
        <v>0</v>
      </c>
      <c r="E68" s="58">
        <v>0</v>
      </c>
      <c r="F68" s="90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94">
        <v>0</v>
      </c>
      <c r="O68" s="57">
        <f t="shared" si="0"/>
        <v>0</v>
      </c>
      <c r="P68" s="56">
        <f t="shared" si="1"/>
        <v>25089.96</v>
      </c>
      <c r="Q68" s="20"/>
    </row>
    <row r="69" spans="1:17" ht="15">
      <c r="A69" s="28" t="s">
        <v>78</v>
      </c>
      <c r="B69" s="52" t="s">
        <v>21</v>
      </c>
      <c r="C69" s="59">
        <v>32913.730000000003</v>
      </c>
      <c r="D69" s="77">
        <v>0</v>
      </c>
      <c r="E69" s="58">
        <v>0</v>
      </c>
      <c r="F69" s="98">
        <v>309.91000000000003</v>
      </c>
      <c r="G69" s="61">
        <v>0</v>
      </c>
      <c r="H69" s="89">
        <v>166.5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94">
        <v>149.27000000000001</v>
      </c>
      <c r="O69" s="57">
        <f t="shared" si="0"/>
        <v>625.68000000000006</v>
      </c>
      <c r="P69" s="56">
        <f t="shared" si="1"/>
        <v>33539.410000000003</v>
      </c>
    </row>
    <row r="70" spans="1:17" ht="15">
      <c r="A70" s="28" t="s">
        <v>38</v>
      </c>
      <c r="B70" s="52" t="s">
        <v>2</v>
      </c>
      <c r="C70" s="59">
        <v>16725.96</v>
      </c>
      <c r="D70" s="77">
        <v>0</v>
      </c>
      <c r="E70" s="58">
        <v>0</v>
      </c>
      <c r="F70" s="89">
        <v>630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94">
        <v>130.01</v>
      </c>
      <c r="O70" s="57">
        <f t="shared" si="0"/>
        <v>760.01</v>
      </c>
      <c r="P70" s="56">
        <f t="shared" si="1"/>
        <v>17485.969999999998</v>
      </c>
    </row>
    <row r="71" spans="1:17" ht="15">
      <c r="A71" s="28" t="s">
        <v>79</v>
      </c>
      <c r="B71" s="52" t="s">
        <v>2</v>
      </c>
      <c r="C71" s="59">
        <v>16725.96</v>
      </c>
      <c r="D71" s="77">
        <v>77.400000000000006</v>
      </c>
      <c r="E71" s="58">
        <v>44.401000000000003</v>
      </c>
      <c r="F71" s="89">
        <v>630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94">
        <v>96</v>
      </c>
      <c r="O71" s="57">
        <f t="shared" si="0"/>
        <v>847.80100000000004</v>
      </c>
      <c r="P71" s="56">
        <f t="shared" si="1"/>
        <v>17573.760999999999</v>
      </c>
    </row>
    <row r="72" spans="1:17" ht="15">
      <c r="A72" s="28" t="s">
        <v>39</v>
      </c>
      <c r="B72" s="52" t="s">
        <v>2</v>
      </c>
      <c r="C72" s="59">
        <v>16725.96</v>
      </c>
      <c r="D72" s="77">
        <v>0</v>
      </c>
      <c r="E72" s="58">
        <v>0</v>
      </c>
      <c r="F72" s="89">
        <v>630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94">
        <v>136.26</v>
      </c>
      <c r="O72" s="57">
        <f t="shared" si="0"/>
        <v>766.26</v>
      </c>
      <c r="P72" s="56">
        <f t="shared" si="1"/>
        <v>17492.219999999998</v>
      </c>
    </row>
    <row r="73" spans="1:17" ht="15">
      <c r="A73" s="30" t="s">
        <v>80</v>
      </c>
      <c r="B73" s="52" t="s">
        <v>2</v>
      </c>
      <c r="C73" s="81">
        <v>16725.96</v>
      </c>
      <c r="D73" s="77">
        <v>130.95000000000002</v>
      </c>
      <c r="E73" s="58">
        <v>94.4</v>
      </c>
      <c r="F73" s="98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94">
        <v>96.17</v>
      </c>
      <c r="O73" s="57">
        <f t="shared" si="0"/>
        <v>321.52000000000004</v>
      </c>
      <c r="P73" s="56">
        <f t="shared" si="1"/>
        <v>17047.48</v>
      </c>
    </row>
    <row r="74" spans="1:17" ht="15">
      <c r="A74" s="31" t="s">
        <v>40</v>
      </c>
      <c r="B74" s="54" t="s">
        <v>2</v>
      </c>
      <c r="C74" s="81">
        <v>16725.96</v>
      </c>
      <c r="D74" s="77">
        <v>43.2</v>
      </c>
      <c r="E74" s="58">
        <v>65.400000000000006</v>
      </c>
      <c r="F74" s="89">
        <v>615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94">
        <v>125.68</v>
      </c>
      <c r="O74" s="57">
        <f t="shared" si="0"/>
        <v>849.28</v>
      </c>
      <c r="P74" s="56">
        <f t="shared" si="1"/>
        <v>17575.239999999998</v>
      </c>
    </row>
    <row r="75" spans="1:17" ht="15">
      <c r="A75" s="28" t="s">
        <v>41</v>
      </c>
      <c r="B75" s="52" t="s">
        <v>28</v>
      </c>
      <c r="C75" s="55">
        <v>37635</v>
      </c>
      <c r="D75" s="77">
        <v>0</v>
      </c>
      <c r="E75" s="58">
        <v>0</v>
      </c>
      <c r="F75" s="98">
        <v>505.81</v>
      </c>
      <c r="G75" s="61">
        <v>0</v>
      </c>
      <c r="H75" s="79">
        <v>198.5</v>
      </c>
      <c r="I75" s="61">
        <v>0</v>
      </c>
      <c r="J75" s="58">
        <v>123.18</v>
      </c>
      <c r="K75" s="61">
        <v>0</v>
      </c>
      <c r="L75" s="61">
        <v>0</v>
      </c>
      <c r="M75" s="61">
        <v>0</v>
      </c>
      <c r="N75" s="94">
        <v>0</v>
      </c>
      <c r="O75" s="57">
        <f t="shared" si="0"/>
        <v>827.49</v>
      </c>
      <c r="P75" s="56">
        <f t="shared" si="1"/>
        <v>38462.49</v>
      </c>
    </row>
    <row r="76" spans="1:17" ht="15">
      <c r="A76" s="25" t="s">
        <v>42</v>
      </c>
      <c r="B76" s="83" t="s">
        <v>2</v>
      </c>
      <c r="C76" s="101">
        <v>0</v>
      </c>
      <c r="D76" s="77">
        <v>14.149999999999999</v>
      </c>
      <c r="E76" s="58">
        <v>0</v>
      </c>
      <c r="F76" s="98">
        <v>874.66</v>
      </c>
      <c r="G76" s="61">
        <v>0</v>
      </c>
      <c r="H76" s="79">
        <v>630</v>
      </c>
      <c r="I76" s="58">
        <v>88.66</v>
      </c>
      <c r="J76" s="58">
        <v>35</v>
      </c>
      <c r="K76" s="61">
        <v>0</v>
      </c>
      <c r="L76" s="61">
        <v>0</v>
      </c>
      <c r="M76" s="61">
        <v>0</v>
      </c>
      <c r="N76" s="94">
        <v>156.43</v>
      </c>
      <c r="O76" s="57">
        <f t="shared" si="0"/>
        <v>1798.9</v>
      </c>
      <c r="P76" s="56">
        <f t="shared" si="1"/>
        <v>1798.9</v>
      </c>
    </row>
    <row r="77" spans="1:17" ht="15.75" thickBot="1">
      <c r="A77" s="82" t="s">
        <v>83</v>
      </c>
      <c r="B77" s="85" t="s">
        <v>84</v>
      </c>
      <c r="C77" s="87">
        <v>20909.04</v>
      </c>
      <c r="D77" s="77">
        <v>0</v>
      </c>
      <c r="E77" s="60">
        <v>0</v>
      </c>
      <c r="F77" s="99">
        <v>0</v>
      </c>
      <c r="G77" s="92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88">
        <v>0</v>
      </c>
      <c r="O77" s="86">
        <f t="shared" si="0"/>
        <v>0</v>
      </c>
      <c r="P77" s="56">
        <f t="shared" si="1"/>
        <v>20909.04</v>
      </c>
    </row>
    <row r="78" spans="1:17" ht="16.5" thickTop="1">
      <c r="A78" s="18" t="s">
        <v>1</v>
      </c>
      <c r="B78" s="84"/>
      <c r="C78" s="39">
        <f>SUM(C17:C77)</f>
        <v>1271704.459999999</v>
      </c>
      <c r="D78" s="100">
        <f t="shared" ref="D78:J78" si="2">SUM(D17:D77)</f>
        <v>1322.3000000000004</v>
      </c>
      <c r="E78" s="62">
        <f t="shared" si="2"/>
        <v>249.90100000000001</v>
      </c>
      <c r="F78" s="39">
        <f t="shared" si="2"/>
        <v>19687</v>
      </c>
      <c r="G78" s="91">
        <f t="shared" si="2"/>
        <v>0</v>
      </c>
      <c r="H78" s="39">
        <f t="shared" si="2"/>
        <v>995</v>
      </c>
      <c r="I78" s="39">
        <f t="shared" si="2"/>
        <v>122.31</v>
      </c>
      <c r="J78" s="39">
        <f t="shared" si="2"/>
        <v>158.18</v>
      </c>
      <c r="K78" s="39">
        <f>SUM(K17:K77)</f>
        <v>0</v>
      </c>
      <c r="L78" s="62">
        <f>SUM(L17:L77)</f>
        <v>90</v>
      </c>
      <c r="M78" s="62">
        <f>SUM(M17:M77)</f>
        <v>28.49</v>
      </c>
      <c r="N78" s="62">
        <f>SUM(N17:N77)</f>
        <v>6141.8700000000008</v>
      </c>
      <c r="O78" s="95">
        <f>SUM(D78:N78)</f>
        <v>28795.051000000007</v>
      </c>
      <c r="P78" s="96">
        <f>SUM(P17:P77)</f>
        <v>1300499.5109999992</v>
      </c>
    </row>
    <row r="79" spans="1:17">
      <c r="K79" s="44"/>
    </row>
    <row r="80" spans="1:17" ht="15">
      <c r="A80" s="26" t="s">
        <v>81</v>
      </c>
    </row>
    <row r="81" spans="1:2" ht="15">
      <c r="A81" s="64" t="s">
        <v>55</v>
      </c>
      <c r="B81" s="65"/>
    </row>
    <row r="149" spans="1:2">
      <c r="A149" s="3"/>
      <c r="B149" s="3"/>
    </row>
    <row r="150" spans="1:2">
      <c r="A150" s="4"/>
      <c r="B150" s="4"/>
    </row>
  </sheetData>
  <sheetProtection password="C4AE" sheet="1" objects="1" scenarios="1" selectLockedCells="1" selectUnlockedCells="1"/>
  <mergeCells count="8">
    <mergeCell ref="A7:P7"/>
    <mergeCell ref="A8:P8"/>
    <mergeCell ref="E12:F12"/>
    <mergeCell ref="G12:J12"/>
    <mergeCell ref="G13:H13"/>
    <mergeCell ref="I13:J13"/>
    <mergeCell ref="K12:L12"/>
    <mergeCell ref="M12:N12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8" scale="56" orientation="landscape" horizontalDpi="300" verticalDpi="300" r:id="rId1"/>
  <headerFooter alignWithMargins="0"/>
  <ignoredErrors>
    <ignoredError sqref="I78" formula="1" formulaRange="1"/>
    <ignoredError sqref="O78" formula="1"/>
    <ignoredError sqref="O17:O37 O38:O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Publication</vt:lpstr>
      <vt:lpstr>' Publication'!Print_Area</vt:lpstr>
    </vt:vector>
  </TitlesOfParts>
  <Company>City of Edinburgh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Moir</dc:creator>
  <cp:lastModifiedBy>Kay Livingstone</cp:lastModifiedBy>
  <cp:lastPrinted>2016-05-18T10:31:27Z</cp:lastPrinted>
  <dcterms:created xsi:type="dcterms:W3CDTF">2009-06-17T08:32:13Z</dcterms:created>
  <dcterms:modified xsi:type="dcterms:W3CDTF">2016-05-24T13:43:46Z</dcterms:modified>
</cp:coreProperties>
</file>