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\Payments\Payroll_Services\Payroll Operations\Core Payroll Team\Councillors\QUARTERLY REPORTING AND REGISTER\Quarter Reg 1819 - Register 1819\"/>
    </mc:Choice>
  </mc:AlternateContent>
  <xr:revisionPtr revIDLastSave="0" documentId="13_ncr:1_{FFA01C6D-95AD-4F13-B40B-92605E8B327E}" xr6:coauthVersionLast="36" xr6:coauthVersionMax="36" xr10:uidLastSave="{00000000-0000-0000-0000-000000000000}"/>
  <bookViews>
    <workbookView xWindow="0" yWindow="45" windowWidth="19155" windowHeight="11760" firstSheet="35" activeTab="38" xr2:uid="{00000000-000D-0000-FFFF-FFFF00000000}"/>
  </bookViews>
  <sheets>
    <sheet name="Aldridge R" sheetId="2" r:id="rId1"/>
    <sheet name="Arthur S" sheetId="81" r:id="rId2"/>
    <sheet name="Barrie G" sheetId="7" r:id="rId3"/>
    <sheet name="Bird E" sheetId="93" r:id="rId4"/>
    <sheet name="Booth C" sheetId="10" r:id="rId5"/>
    <sheet name="Bridgman C" sheetId="94" r:id="rId6"/>
    <sheet name="Brown M" sheetId="68" r:id="rId7"/>
    <sheet name="Bruce G" sheetId="66" r:id="rId8"/>
    <sheet name="Burgess S" sheetId="11" r:id="rId9"/>
    <sheet name="Cameron L" sheetId="82" r:id="rId10"/>
    <sheet name="Campbell I" sheetId="95" r:id="rId11"/>
    <sheet name="Campbell J" sheetId="70" r:id="rId12"/>
    <sheet name="Campbell K" sheetId="96" r:id="rId13"/>
    <sheet name="Campbell M" sheetId="89" r:id="rId14"/>
    <sheet name="Child M" sheetId="3" r:id="rId15"/>
    <sheet name="Cook N" sheetId="21" r:id="rId16"/>
    <sheet name="Corbett G" sheetId="19" r:id="rId17"/>
    <sheet name="Day C" sheetId="18" r:id="rId18"/>
    <sheet name="Dickie A" sheetId="97" r:id="rId19"/>
    <sheet name="Dixon D" sheetId="17" r:id="rId20"/>
    <sheet name="Doggart P" sheetId="71" r:id="rId21"/>
    <sheet name="Donaldson M" sheetId="63" r:id="rId22"/>
    <sheet name="Doran K" sheetId="104" r:id="rId23"/>
    <sheet name="Douglas S" sheetId="72" r:id="rId24"/>
    <sheet name="Fullerton C" sheetId="24" r:id="rId25"/>
    <sheet name="Gardiner N" sheetId="102" r:id="rId26"/>
    <sheet name="Gloyer G" sheetId="84" r:id="rId27"/>
    <sheet name="Gordon G" sheetId="98" r:id="rId28"/>
    <sheet name="Graczyk A" sheetId="73" r:id="rId29"/>
    <sheet name="Griffiths J" sheetId="35" r:id="rId30"/>
    <sheet name="Henderson R" sheetId="28" r:id="rId31"/>
    <sheet name="Sheet30" sheetId="31" state="hidden" r:id="rId32"/>
    <sheet name="Howie D" sheetId="99" r:id="rId33"/>
    <sheet name="Hutchison G" sheetId="69" r:id="rId34"/>
    <sheet name="Johnston A" sheetId="103" r:id="rId35"/>
    <sheet name="Key D" sheetId="36" r:id="rId36"/>
    <sheet name="Laidlaw C" sheetId="76" r:id="rId37"/>
    <sheet name="Lang K" sheetId="85" r:id="rId38"/>
    <sheet name="Main M" sheetId="39" r:id="rId39"/>
    <sheet name="Macinnes L" sheetId="100" r:id="rId40"/>
    <sheet name="McLellan J" sheetId="77" r:id="rId41"/>
    <sheet name="Mcneese - Mechan A" sheetId="101" r:id="rId42"/>
    <sheet name="McVey A" sheetId="41" r:id="rId43"/>
    <sheet name="Miller C" sheetId="90" r:id="rId44"/>
    <sheet name="Mitchell M" sheetId="78" r:id="rId45"/>
    <sheet name="Mowat J" sheetId="43" r:id="rId46"/>
    <sheet name="Munro G" sheetId="44" r:id="rId47"/>
    <sheet name="Olser H" sheetId="86" r:id="rId48"/>
    <sheet name="Perry I" sheetId="47" r:id="rId49"/>
    <sheet name="Rae S" sheetId="91" r:id="rId50"/>
    <sheet name="Rankin A" sheetId="48" r:id="rId51"/>
    <sheet name="Ritchie L" sheetId="64" r:id="rId52"/>
    <sheet name="Rose C" sheetId="51" r:id="rId53"/>
    <sheet name="Ross F" sheetId="52" r:id="rId54"/>
    <sheet name="Ross N" sheetId="87" r:id="rId55"/>
    <sheet name="Rust J" sheetId="53" r:id="rId56"/>
    <sheet name="Smith S" sheetId="79" r:id="rId57"/>
    <sheet name="Staniforth A" sheetId="92" r:id="rId58"/>
    <sheet name="Watt M" sheetId="83" r:id="rId59"/>
    <sheet name="Webber S" sheetId="80" r:id="rId60"/>
    <sheet name="Whyte I" sheetId="57" r:id="rId61"/>
    <sheet name="Wilson D" sheetId="58" r:id="rId62"/>
    <sheet name="Work N" sheetId="59" r:id="rId63"/>
    <sheet name="Young L" sheetId="88" r:id="rId64"/>
  </sheets>
  <definedNames>
    <definedName name="_xlnm.Print_Area" localSheetId="21">'Donaldson M'!#REF!</definedName>
    <definedName name="_xlnm.Print_Area" localSheetId="61">'Wilson D'!#REF!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7" i="81" l="1"/>
  <c r="J29" i="59" l="1"/>
  <c r="I29" i="59"/>
  <c r="H29" i="59"/>
  <c r="G29" i="59"/>
  <c r="I27" i="59"/>
  <c r="H27" i="59"/>
  <c r="J19" i="59"/>
  <c r="I19" i="59"/>
  <c r="M17" i="59"/>
  <c r="L17" i="59"/>
  <c r="J17" i="59"/>
  <c r="I17" i="59"/>
  <c r="H17" i="59"/>
  <c r="H19" i="59" s="1"/>
  <c r="G17" i="59"/>
  <c r="G19" i="59" s="1"/>
  <c r="J35" i="52" l="1"/>
  <c r="J37" i="52" s="1"/>
  <c r="I35" i="52"/>
  <c r="I37" i="52" s="1"/>
  <c r="H35" i="52"/>
  <c r="H37" i="52" s="1"/>
  <c r="G35" i="52"/>
  <c r="G37" i="52" s="1"/>
  <c r="J22" i="52"/>
  <c r="I22" i="52"/>
  <c r="H22" i="52"/>
  <c r="G22" i="52"/>
  <c r="M20" i="52"/>
  <c r="L20" i="52"/>
  <c r="M27" i="64" l="1"/>
  <c r="L27" i="64"/>
  <c r="J27" i="64"/>
  <c r="J29" i="64" s="1"/>
  <c r="I27" i="64"/>
  <c r="I29" i="64" s="1"/>
  <c r="H27" i="64"/>
  <c r="H29" i="64" s="1"/>
  <c r="G27" i="64"/>
  <c r="G29" i="64" s="1"/>
  <c r="I19" i="64"/>
  <c r="G19" i="64"/>
  <c r="M17" i="64"/>
  <c r="L17" i="64"/>
  <c r="K17" i="64"/>
  <c r="J17" i="64"/>
  <c r="J19" i="64" s="1"/>
  <c r="I17" i="64"/>
  <c r="H17" i="64"/>
  <c r="H19" i="64" s="1"/>
  <c r="G17" i="64"/>
  <c r="J31" i="48" l="1"/>
  <c r="G31" i="48"/>
  <c r="M29" i="48"/>
  <c r="L29" i="48"/>
  <c r="J29" i="48"/>
  <c r="I29" i="48"/>
  <c r="I31" i="48" s="1"/>
  <c r="H29" i="48"/>
  <c r="H31" i="48" s="1"/>
  <c r="G29" i="48"/>
  <c r="J21" i="48"/>
  <c r="I21" i="48"/>
  <c r="H21" i="48"/>
  <c r="G21" i="48"/>
  <c r="M19" i="48"/>
  <c r="L19" i="48"/>
  <c r="H32" i="41" l="1"/>
  <c r="G32" i="41"/>
  <c r="M30" i="41"/>
  <c r="L30" i="41"/>
  <c r="J30" i="41"/>
  <c r="J32" i="41" s="1"/>
  <c r="I30" i="41"/>
  <c r="I32" i="41" s="1"/>
  <c r="H30" i="41"/>
  <c r="G30" i="41"/>
  <c r="J22" i="41"/>
  <c r="I22" i="41"/>
  <c r="G22" i="41"/>
  <c r="M20" i="41"/>
  <c r="L20" i="41"/>
  <c r="K20" i="41"/>
  <c r="J20" i="41"/>
  <c r="I20" i="41"/>
  <c r="H20" i="41"/>
  <c r="H22" i="41" s="1"/>
  <c r="G20" i="41"/>
  <c r="I31" i="101" l="1"/>
  <c r="H31" i="101"/>
  <c r="M29" i="101"/>
  <c r="L29" i="101"/>
  <c r="J29" i="101"/>
  <c r="J31" i="101" s="1"/>
  <c r="I29" i="101"/>
  <c r="H29" i="101"/>
  <c r="G29" i="101"/>
  <c r="G31" i="101" s="1"/>
  <c r="J21" i="101"/>
  <c r="I21" i="101"/>
  <c r="H21" i="101"/>
  <c r="G21" i="101"/>
  <c r="M19" i="101"/>
  <c r="L19" i="101"/>
  <c r="J30" i="100" l="1"/>
  <c r="M28" i="100"/>
  <c r="L28" i="100"/>
  <c r="J28" i="100"/>
  <c r="I28" i="100"/>
  <c r="I30" i="100" s="1"/>
  <c r="H28" i="100"/>
  <c r="H30" i="100" s="1"/>
  <c r="G28" i="100"/>
  <c r="G30" i="100" s="1"/>
  <c r="J20" i="100"/>
  <c r="I20" i="100"/>
  <c r="H20" i="100"/>
  <c r="G20" i="100"/>
  <c r="M18" i="100"/>
  <c r="L18" i="100"/>
  <c r="J29" i="36" l="1"/>
  <c r="G29" i="36"/>
  <c r="M27" i="36"/>
  <c r="L27" i="36"/>
  <c r="J27" i="36"/>
  <c r="I27" i="36"/>
  <c r="I29" i="36" s="1"/>
  <c r="H27" i="36"/>
  <c r="H29" i="36" s="1"/>
  <c r="G27" i="36"/>
  <c r="J19" i="36"/>
  <c r="I19" i="36"/>
  <c r="H19" i="36"/>
  <c r="G19" i="36"/>
  <c r="M17" i="36"/>
  <c r="L17" i="36"/>
  <c r="H30" i="99" l="1"/>
  <c r="G30" i="99"/>
  <c r="M28" i="99"/>
  <c r="L28" i="99"/>
  <c r="J28" i="99"/>
  <c r="J30" i="99" s="1"/>
  <c r="I28" i="99"/>
  <c r="I30" i="99" s="1"/>
  <c r="H28" i="99"/>
  <c r="G28" i="99"/>
  <c r="J20" i="99"/>
  <c r="I20" i="99"/>
  <c r="H20" i="99"/>
  <c r="G20" i="99"/>
  <c r="M18" i="99"/>
  <c r="L18" i="99"/>
  <c r="G35" i="98" l="1"/>
  <c r="M33" i="98"/>
  <c r="K33" i="98"/>
  <c r="J33" i="98"/>
  <c r="J35" i="98" s="1"/>
  <c r="I33" i="98"/>
  <c r="I35" i="98" s="1"/>
  <c r="H33" i="98"/>
  <c r="H35" i="98" s="1"/>
  <c r="G33" i="98"/>
  <c r="J25" i="98"/>
  <c r="I25" i="98"/>
  <c r="H25" i="98"/>
  <c r="M23" i="98"/>
  <c r="L23" i="98"/>
  <c r="K23" i="98"/>
  <c r="G23" i="98"/>
  <c r="G25" i="98" s="1"/>
  <c r="I30" i="102" l="1"/>
  <c r="H30" i="102"/>
  <c r="M28" i="102"/>
  <c r="L28" i="102"/>
  <c r="J28" i="102"/>
  <c r="J30" i="102" s="1"/>
  <c r="I28" i="102"/>
  <c r="H28" i="102"/>
  <c r="G28" i="102"/>
  <c r="G30" i="102" s="1"/>
  <c r="J20" i="102"/>
  <c r="I20" i="102"/>
  <c r="H20" i="102"/>
  <c r="G20" i="102"/>
  <c r="M18" i="102"/>
  <c r="L18" i="102"/>
  <c r="J31" i="24" l="1"/>
  <c r="G31" i="24"/>
  <c r="M29" i="24"/>
  <c r="L29" i="24"/>
  <c r="J29" i="24"/>
  <c r="I29" i="24"/>
  <c r="I31" i="24" s="1"/>
  <c r="H29" i="24"/>
  <c r="H31" i="24" s="1"/>
  <c r="G29" i="24"/>
  <c r="J21" i="24"/>
  <c r="I21" i="24"/>
  <c r="H21" i="24"/>
  <c r="G21" i="24"/>
  <c r="M19" i="24"/>
  <c r="L19" i="24"/>
  <c r="J29" i="17" l="1"/>
  <c r="I29" i="17"/>
  <c r="H29" i="17"/>
  <c r="M27" i="17"/>
  <c r="L27" i="17"/>
  <c r="K27" i="17"/>
  <c r="G27" i="17"/>
  <c r="G29" i="17" s="1"/>
  <c r="H19" i="17"/>
  <c r="G19" i="17"/>
  <c r="M17" i="17"/>
  <c r="L17" i="17"/>
  <c r="J17" i="17"/>
  <c r="J19" i="17" s="1"/>
  <c r="I17" i="17"/>
  <c r="I19" i="17" s="1"/>
  <c r="H17" i="17"/>
  <c r="G17" i="17"/>
  <c r="J31" i="97" l="1"/>
  <c r="I31" i="97"/>
  <c r="H31" i="97"/>
  <c r="M29" i="97"/>
  <c r="L29" i="97"/>
  <c r="K29" i="97"/>
  <c r="G29" i="97"/>
  <c r="G31" i="97" s="1"/>
  <c r="J21" i="97"/>
  <c r="M19" i="97"/>
  <c r="L19" i="97"/>
  <c r="J19" i="97"/>
  <c r="I19" i="97"/>
  <c r="I21" i="97" s="1"/>
  <c r="H19" i="97"/>
  <c r="H21" i="97" s="1"/>
  <c r="G19" i="97"/>
  <c r="G21" i="97" s="1"/>
  <c r="J31" i="96" l="1"/>
  <c r="I31" i="96"/>
  <c r="H31" i="96"/>
  <c r="G31" i="96"/>
  <c r="M29" i="96"/>
  <c r="K29" i="96"/>
  <c r="G29" i="96"/>
  <c r="J21" i="96"/>
  <c r="M19" i="96"/>
  <c r="L19" i="96"/>
  <c r="J19" i="96"/>
  <c r="I19" i="96"/>
  <c r="I21" i="96" s="1"/>
  <c r="H19" i="96"/>
  <c r="H21" i="96" s="1"/>
  <c r="G19" i="96"/>
  <c r="G21" i="96" s="1"/>
  <c r="J32" i="95" l="1"/>
  <c r="I32" i="95"/>
  <c r="H32" i="95"/>
  <c r="M30" i="95"/>
  <c r="L30" i="95"/>
  <c r="K30" i="95"/>
  <c r="G30" i="95"/>
  <c r="G32" i="95" s="1"/>
  <c r="H22" i="95"/>
  <c r="G22" i="95"/>
  <c r="M20" i="95"/>
  <c r="L20" i="95"/>
  <c r="J20" i="95"/>
  <c r="J22" i="95" s="1"/>
  <c r="I20" i="95"/>
  <c r="I22" i="95" s="1"/>
  <c r="H20" i="95"/>
  <c r="G20" i="95"/>
  <c r="J30" i="94" l="1"/>
  <c r="I30" i="94"/>
  <c r="H30" i="94"/>
  <c r="M28" i="94"/>
  <c r="L28" i="94"/>
  <c r="K28" i="94"/>
  <c r="G28" i="94"/>
  <c r="G30" i="94" s="1"/>
  <c r="H20" i="94"/>
  <c r="G20" i="94"/>
  <c r="M18" i="94"/>
  <c r="L18" i="94"/>
  <c r="J18" i="94"/>
  <c r="J20" i="94" s="1"/>
  <c r="I18" i="94"/>
  <c r="I20" i="94" s="1"/>
  <c r="H18" i="94"/>
  <c r="G18" i="94"/>
  <c r="J31" i="93" l="1"/>
  <c r="I31" i="93"/>
  <c r="H31" i="93"/>
  <c r="M29" i="93"/>
  <c r="L29" i="93"/>
  <c r="K29" i="93"/>
  <c r="G29" i="93"/>
  <c r="G31" i="93" s="1"/>
  <c r="M19" i="93"/>
  <c r="L19" i="93"/>
  <c r="J19" i="93"/>
  <c r="J21" i="93" s="1"/>
  <c r="I19" i="93"/>
  <c r="I21" i="93" s="1"/>
  <c r="H19" i="93"/>
  <c r="H21" i="93" s="1"/>
  <c r="G19" i="93"/>
  <c r="G21" i="93" s="1"/>
  <c r="J27" i="7" l="1"/>
  <c r="J29" i="7" s="1"/>
  <c r="I27" i="7"/>
  <c r="I29" i="7" s="1"/>
  <c r="H27" i="7"/>
  <c r="H29" i="7" s="1"/>
  <c r="G27" i="7"/>
  <c r="G29" i="7" s="1"/>
  <c r="I19" i="7"/>
  <c r="H19" i="7"/>
  <c r="G19" i="7"/>
  <c r="M17" i="7"/>
  <c r="L17" i="7"/>
  <c r="K17" i="7"/>
  <c r="J17" i="7"/>
  <c r="J19" i="7" s="1"/>
  <c r="I17" i="7"/>
  <c r="H17" i="7"/>
  <c r="G17" i="7"/>
  <c r="I30" i="88" l="1"/>
  <c r="G30" i="88"/>
  <c r="M28" i="88"/>
  <c r="L28" i="88"/>
  <c r="K28" i="88"/>
  <c r="J28" i="88"/>
  <c r="J30" i="88" s="1"/>
  <c r="I28" i="88"/>
  <c r="H28" i="88"/>
  <c r="H30" i="88" s="1"/>
  <c r="G28" i="88"/>
  <c r="J20" i="88"/>
  <c r="I20" i="88"/>
  <c r="H20" i="88"/>
  <c r="G20" i="88"/>
  <c r="M18" i="88"/>
  <c r="L18" i="88"/>
  <c r="I30" i="87" l="1"/>
  <c r="G30" i="87"/>
  <c r="M28" i="87"/>
  <c r="L28" i="87"/>
  <c r="K28" i="87"/>
  <c r="J28" i="87"/>
  <c r="J30" i="87" s="1"/>
  <c r="I28" i="87"/>
  <c r="H28" i="87"/>
  <c r="H30" i="87" s="1"/>
  <c r="G28" i="87"/>
  <c r="J20" i="87"/>
  <c r="I20" i="87"/>
  <c r="H20" i="87"/>
  <c r="G20" i="87"/>
  <c r="M18" i="87"/>
  <c r="L18" i="87"/>
  <c r="I30" i="86" l="1"/>
  <c r="H30" i="86"/>
  <c r="G30" i="86"/>
  <c r="M28" i="86"/>
  <c r="L28" i="86"/>
  <c r="K28" i="86"/>
  <c r="J28" i="86"/>
  <c r="J30" i="86" s="1"/>
  <c r="I28" i="86"/>
  <c r="H28" i="86"/>
  <c r="G28" i="86"/>
  <c r="J20" i="86"/>
  <c r="I20" i="86"/>
  <c r="H20" i="86"/>
  <c r="G20" i="86"/>
  <c r="M18" i="86"/>
  <c r="L18" i="86"/>
  <c r="I30" i="85" l="1"/>
  <c r="H30" i="85"/>
  <c r="M28" i="85"/>
  <c r="L28" i="85"/>
  <c r="K28" i="85"/>
  <c r="J28" i="85"/>
  <c r="J30" i="85" s="1"/>
  <c r="I28" i="85"/>
  <c r="H28" i="85"/>
  <c r="G28" i="85"/>
  <c r="G30" i="85" s="1"/>
  <c r="J20" i="85"/>
  <c r="I20" i="85"/>
  <c r="H20" i="85"/>
  <c r="G20" i="85"/>
  <c r="M18" i="85"/>
  <c r="L18" i="85"/>
  <c r="H30" i="84" l="1"/>
  <c r="G30" i="84"/>
  <c r="M28" i="84"/>
  <c r="L28" i="84"/>
  <c r="K28" i="84"/>
  <c r="J28" i="84"/>
  <c r="J30" i="84" s="1"/>
  <c r="I28" i="84"/>
  <c r="I30" i="84" s="1"/>
  <c r="H28" i="84"/>
  <c r="G28" i="84"/>
  <c r="J20" i="84"/>
  <c r="I20" i="84"/>
  <c r="H20" i="84"/>
  <c r="G20" i="84"/>
  <c r="M18" i="84"/>
  <c r="L18" i="84"/>
  <c r="H29" i="2" l="1"/>
  <c r="G29" i="2"/>
  <c r="M27" i="2"/>
  <c r="L27" i="2"/>
  <c r="K27" i="2"/>
  <c r="J27" i="2"/>
  <c r="J29" i="2" s="1"/>
  <c r="I27" i="2"/>
  <c r="I29" i="2" s="1"/>
  <c r="H27" i="2"/>
  <c r="G27" i="2"/>
  <c r="J19" i="2"/>
  <c r="I19" i="2"/>
  <c r="H19" i="2"/>
  <c r="G19" i="2"/>
  <c r="L17" i="2"/>
  <c r="G33" i="58" l="1"/>
  <c r="M31" i="58"/>
  <c r="J31" i="58"/>
  <c r="J33" i="58" s="1"/>
  <c r="I31" i="58"/>
  <c r="I33" i="58" s="1"/>
  <c r="H31" i="58"/>
  <c r="H33" i="58" s="1"/>
  <c r="G31" i="58"/>
  <c r="I23" i="58"/>
  <c r="H23" i="58"/>
  <c r="G23" i="58"/>
  <c r="M21" i="58"/>
  <c r="L21" i="58"/>
  <c r="J21" i="58"/>
  <c r="J23" i="58" s="1"/>
  <c r="I21" i="58"/>
  <c r="H21" i="58"/>
  <c r="H31" i="83" l="1"/>
  <c r="G31" i="83"/>
  <c r="M29" i="83"/>
  <c r="L29" i="83"/>
  <c r="J29" i="83"/>
  <c r="J31" i="83" s="1"/>
  <c r="I29" i="83"/>
  <c r="I31" i="83" s="1"/>
  <c r="H29" i="83"/>
  <c r="G29" i="83"/>
  <c r="J21" i="83"/>
  <c r="I21" i="83"/>
  <c r="G21" i="83"/>
  <c r="M19" i="83"/>
  <c r="L19" i="83"/>
  <c r="K19" i="83"/>
  <c r="J19" i="83"/>
  <c r="I19" i="83"/>
  <c r="H19" i="83"/>
  <c r="H21" i="83" s="1"/>
  <c r="G19" i="83"/>
  <c r="G30" i="47" l="1"/>
  <c r="M28" i="47"/>
  <c r="L28" i="47"/>
  <c r="J28" i="47"/>
  <c r="J30" i="47" s="1"/>
  <c r="I28" i="47"/>
  <c r="I30" i="47" s="1"/>
  <c r="H28" i="47"/>
  <c r="H30" i="47" s="1"/>
  <c r="G28" i="47"/>
  <c r="J20" i="47"/>
  <c r="I20" i="47"/>
  <c r="H20" i="47"/>
  <c r="G20" i="47"/>
  <c r="M18" i="47"/>
  <c r="L18" i="47"/>
  <c r="J29" i="44" l="1"/>
  <c r="G29" i="44"/>
  <c r="M27" i="44"/>
  <c r="L27" i="44"/>
  <c r="J27" i="44"/>
  <c r="I27" i="44"/>
  <c r="I29" i="44" s="1"/>
  <c r="H27" i="44"/>
  <c r="H29" i="44" s="1"/>
  <c r="G27" i="44"/>
  <c r="I19" i="44"/>
  <c r="H19" i="44"/>
  <c r="M17" i="44"/>
  <c r="L17" i="44"/>
  <c r="K17" i="44"/>
  <c r="J17" i="44"/>
  <c r="J19" i="44" s="1"/>
  <c r="I17" i="44"/>
  <c r="H17" i="44"/>
  <c r="G17" i="44"/>
  <c r="G19" i="44" s="1"/>
  <c r="J30" i="28" l="1"/>
  <c r="H30" i="28"/>
  <c r="G30" i="28"/>
  <c r="M28" i="28"/>
  <c r="L28" i="28"/>
  <c r="K28" i="28"/>
  <c r="J28" i="28"/>
  <c r="I28" i="28"/>
  <c r="I30" i="28" s="1"/>
  <c r="H28" i="28"/>
  <c r="G28" i="28"/>
  <c r="J20" i="28"/>
  <c r="I20" i="28"/>
  <c r="H20" i="28"/>
  <c r="G20" i="28"/>
  <c r="M18" i="28"/>
  <c r="L18" i="28"/>
  <c r="J30" i="35" l="1"/>
  <c r="I30" i="35"/>
  <c r="M28" i="35"/>
  <c r="L28" i="35"/>
  <c r="J28" i="35"/>
  <c r="I28" i="35"/>
  <c r="H28" i="35"/>
  <c r="H30" i="35" s="1"/>
  <c r="G28" i="35"/>
  <c r="G30" i="35" s="1"/>
  <c r="I20" i="35"/>
  <c r="H20" i="35"/>
  <c r="G20" i="35"/>
  <c r="M18" i="35"/>
  <c r="L18" i="35"/>
  <c r="K18" i="35"/>
  <c r="J18" i="35"/>
  <c r="J20" i="35" s="1"/>
  <c r="I18" i="35"/>
  <c r="H18" i="35"/>
  <c r="G18" i="35"/>
  <c r="M28" i="104" l="1"/>
  <c r="L28" i="104"/>
  <c r="J28" i="104"/>
  <c r="J30" i="104" s="1"/>
  <c r="I28" i="104"/>
  <c r="I30" i="104" s="1"/>
  <c r="H28" i="104"/>
  <c r="H30" i="104" s="1"/>
  <c r="G28" i="104"/>
  <c r="G30" i="104" s="1"/>
  <c r="J20" i="104"/>
  <c r="H20" i="104"/>
  <c r="M18" i="104"/>
  <c r="L18" i="104"/>
  <c r="K18" i="104"/>
  <c r="J18" i="104"/>
  <c r="I18" i="104"/>
  <c r="I20" i="104" s="1"/>
  <c r="H18" i="104"/>
  <c r="G18" i="104"/>
  <c r="G20" i="104" s="1"/>
  <c r="J29" i="63" l="1"/>
  <c r="I29" i="63"/>
  <c r="M27" i="63"/>
  <c r="L27" i="63"/>
  <c r="J27" i="63"/>
  <c r="I27" i="63"/>
  <c r="H27" i="63"/>
  <c r="H29" i="63" s="1"/>
  <c r="G27" i="63"/>
  <c r="G29" i="63" s="1"/>
  <c r="I19" i="63"/>
  <c r="H19" i="63"/>
  <c r="G19" i="63"/>
  <c r="M17" i="63"/>
  <c r="L17" i="63"/>
  <c r="K17" i="63"/>
  <c r="J17" i="63"/>
  <c r="J19" i="63" s="1"/>
  <c r="I17" i="63"/>
  <c r="H17" i="63"/>
  <c r="G17" i="63"/>
  <c r="H33" i="18" l="1"/>
  <c r="G33" i="18"/>
  <c r="M31" i="18"/>
  <c r="L31" i="18"/>
  <c r="J31" i="18"/>
  <c r="J33" i="18" s="1"/>
  <c r="I31" i="18"/>
  <c r="I33" i="18" s="1"/>
  <c r="H31" i="18"/>
  <c r="G31" i="18"/>
  <c r="J23" i="18"/>
  <c r="I23" i="18"/>
  <c r="M21" i="18"/>
  <c r="K21" i="18"/>
  <c r="J21" i="18"/>
  <c r="I21" i="18"/>
  <c r="H21" i="18"/>
  <c r="H23" i="18" s="1"/>
  <c r="G21" i="18"/>
  <c r="G23" i="18" s="1"/>
  <c r="H29" i="3" l="1"/>
  <c r="G29" i="3"/>
  <c r="M27" i="3"/>
  <c r="L27" i="3"/>
  <c r="J27" i="3"/>
  <c r="J29" i="3" s="1"/>
  <c r="I27" i="3"/>
  <c r="I29" i="3" s="1"/>
  <c r="H27" i="3"/>
  <c r="G27" i="3"/>
  <c r="J19" i="3"/>
  <c r="I19" i="3"/>
  <c r="G19" i="3"/>
  <c r="M17" i="3"/>
  <c r="L17" i="3"/>
  <c r="K17" i="3"/>
  <c r="J17" i="3"/>
  <c r="I17" i="3"/>
  <c r="H17" i="3"/>
  <c r="H19" i="3" s="1"/>
  <c r="G17" i="3"/>
  <c r="I31" i="82" l="1"/>
  <c r="H31" i="82"/>
  <c r="G31" i="82"/>
  <c r="M29" i="82"/>
  <c r="L29" i="82"/>
  <c r="K29" i="82"/>
  <c r="J29" i="82"/>
  <c r="J31" i="82" s="1"/>
  <c r="I29" i="82"/>
  <c r="H29" i="82"/>
  <c r="G29" i="82"/>
  <c r="J21" i="82"/>
  <c r="H21" i="82"/>
  <c r="G21" i="82"/>
  <c r="M19" i="82"/>
  <c r="L19" i="82"/>
  <c r="K19" i="82"/>
  <c r="J19" i="82"/>
  <c r="I19" i="82"/>
  <c r="I21" i="82" s="1"/>
  <c r="H19" i="82"/>
  <c r="G19" i="82"/>
  <c r="J29" i="81" l="1"/>
  <c r="I29" i="81"/>
  <c r="L27" i="81"/>
  <c r="J27" i="81"/>
  <c r="I27" i="81"/>
  <c r="H27" i="81"/>
  <c r="H29" i="81" s="1"/>
  <c r="G27" i="81"/>
  <c r="G29" i="81" s="1"/>
  <c r="I19" i="81"/>
  <c r="H19" i="81"/>
  <c r="G19" i="81"/>
  <c r="M17" i="81"/>
  <c r="L17" i="81"/>
  <c r="K17" i="81"/>
  <c r="J17" i="81"/>
  <c r="J19" i="81" s="1"/>
  <c r="I17" i="81"/>
  <c r="H17" i="81"/>
  <c r="G17" i="81"/>
  <c r="J29" i="92" l="1"/>
  <c r="I29" i="92"/>
  <c r="H29" i="92"/>
  <c r="G29" i="92"/>
  <c r="L27" i="92"/>
  <c r="J19" i="92"/>
  <c r="M17" i="92"/>
  <c r="K17" i="92"/>
  <c r="I17" i="92"/>
  <c r="I19" i="92" s="1"/>
  <c r="H17" i="92"/>
  <c r="H19" i="92" s="1"/>
  <c r="G17" i="92"/>
  <c r="G19" i="92" s="1"/>
  <c r="J30" i="91" l="1"/>
  <c r="I30" i="91"/>
  <c r="H30" i="91"/>
  <c r="G30" i="91"/>
  <c r="L28" i="91"/>
  <c r="J20" i="91"/>
  <c r="G20" i="91"/>
  <c r="M18" i="91"/>
  <c r="L18" i="91"/>
  <c r="K18" i="91"/>
  <c r="I18" i="91"/>
  <c r="I20" i="91" s="1"/>
  <c r="H18" i="91"/>
  <c r="H20" i="91" s="1"/>
  <c r="G18" i="91"/>
  <c r="J30" i="90" l="1"/>
  <c r="I30" i="90"/>
  <c r="H30" i="90"/>
  <c r="G30" i="90"/>
  <c r="L28" i="90"/>
  <c r="J20" i="90"/>
  <c r="M18" i="90"/>
  <c r="K18" i="90"/>
  <c r="I18" i="90"/>
  <c r="I20" i="90" s="1"/>
  <c r="H18" i="90"/>
  <c r="H20" i="90" s="1"/>
  <c r="G18" i="90"/>
  <c r="G20" i="90" s="1"/>
  <c r="J30" i="39" l="1"/>
  <c r="I30" i="39"/>
  <c r="M28" i="39"/>
  <c r="L28" i="39"/>
  <c r="J28" i="39"/>
  <c r="I28" i="39"/>
  <c r="H28" i="39"/>
  <c r="H30" i="39" s="1"/>
  <c r="G28" i="39"/>
  <c r="G30" i="39" s="1"/>
  <c r="J20" i="39"/>
  <c r="I20" i="39"/>
  <c r="H20" i="39"/>
  <c r="G20" i="39"/>
  <c r="M18" i="39"/>
  <c r="J30" i="19" l="1"/>
  <c r="I30" i="19"/>
  <c r="H30" i="19"/>
  <c r="G30" i="19"/>
  <c r="L28" i="19"/>
  <c r="J20" i="19"/>
  <c r="H20" i="19"/>
  <c r="G20" i="19"/>
  <c r="M18" i="19"/>
  <c r="L18" i="19"/>
  <c r="K18" i="19"/>
  <c r="I18" i="19"/>
  <c r="I20" i="19" s="1"/>
  <c r="H18" i="19"/>
  <c r="G18" i="19"/>
  <c r="J30" i="89" l="1"/>
  <c r="I30" i="89"/>
  <c r="H30" i="89"/>
  <c r="G30" i="89"/>
  <c r="L28" i="89"/>
  <c r="J20" i="89"/>
  <c r="H20" i="89"/>
  <c r="M18" i="89"/>
  <c r="K18" i="89"/>
  <c r="I18" i="89"/>
  <c r="I20" i="89" s="1"/>
  <c r="H18" i="89"/>
  <c r="G18" i="89"/>
  <c r="G20" i="89" s="1"/>
  <c r="J30" i="11" l="1"/>
  <c r="J32" i="11" s="1"/>
  <c r="I30" i="11"/>
  <c r="I32" i="11" s="1"/>
  <c r="H30" i="11"/>
  <c r="H32" i="11" s="1"/>
  <c r="G30" i="11"/>
  <c r="G32" i="11" s="1"/>
  <c r="H22" i="11"/>
  <c r="G22" i="11"/>
  <c r="M20" i="11"/>
  <c r="K20" i="11"/>
  <c r="J20" i="11"/>
  <c r="J22" i="11" s="1"/>
  <c r="I20" i="11"/>
  <c r="I22" i="11" s="1"/>
  <c r="H20" i="11"/>
  <c r="G20" i="11"/>
  <c r="J30" i="10" l="1"/>
  <c r="G30" i="10"/>
  <c r="M28" i="10"/>
  <c r="L28" i="10"/>
  <c r="J28" i="10"/>
  <c r="I28" i="10"/>
  <c r="I30" i="10" s="1"/>
  <c r="H28" i="10"/>
  <c r="H30" i="10" s="1"/>
  <c r="G28" i="10"/>
  <c r="J20" i="10"/>
  <c r="I20" i="10"/>
  <c r="H20" i="10"/>
  <c r="M18" i="10"/>
  <c r="K18" i="10"/>
  <c r="J18" i="10"/>
  <c r="I18" i="10"/>
  <c r="H18" i="10"/>
  <c r="G18" i="10"/>
  <c r="G20" i="10" s="1"/>
  <c r="G30" i="57" l="1"/>
  <c r="M28" i="57"/>
  <c r="L28" i="57"/>
  <c r="J28" i="57"/>
  <c r="J30" i="57" s="1"/>
  <c r="I28" i="57"/>
  <c r="I30" i="57" s="1"/>
  <c r="H28" i="57"/>
  <c r="H30" i="57" s="1"/>
  <c r="G28" i="57"/>
  <c r="I20" i="57"/>
  <c r="M18" i="57"/>
  <c r="L18" i="57"/>
  <c r="J18" i="57"/>
  <c r="J20" i="57" s="1"/>
  <c r="H18" i="57"/>
  <c r="H20" i="57" s="1"/>
  <c r="G18" i="57"/>
  <c r="G20" i="57" s="1"/>
  <c r="H32" i="80" l="1"/>
  <c r="G32" i="80"/>
  <c r="M30" i="80"/>
  <c r="L30" i="80"/>
  <c r="J30" i="80"/>
  <c r="J32" i="80" s="1"/>
  <c r="I30" i="80"/>
  <c r="I32" i="80" s="1"/>
  <c r="H30" i="80"/>
  <c r="G30" i="80"/>
  <c r="J22" i="80"/>
  <c r="I22" i="80"/>
  <c r="M20" i="80"/>
  <c r="L20" i="80"/>
  <c r="J20" i="80"/>
  <c r="I20" i="80"/>
  <c r="H20" i="80"/>
  <c r="H22" i="80" s="1"/>
  <c r="G20" i="80"/>
  <c r="G22" i="80" s="1"/>
  <c r="J30" i="79" l="1"/>
  <c r="I30" i="79"/>
  <c r="M28" i="79"/>
  <c r="L28" i="79"/>
  <c r="J28" i="79"/>
  <c r="I28" i="79"/>
  <c r="H28" i="79"/>
  <c r="H30" i="79" s="1"/>
  <c r="G28" i="79"/>
  <c r="G30" i="79" s="1"/>
  <c r="H20" i="79"/>
  <c r="G20" i="79"/>
  <c r="M18" i="79"/>
  <c r="L18" i="79"/>
  <c r="J18" i="79"/>
  <c r="J20" i="79" s="1"/>
  <c r="I18" i="79"/>
  <c r="I20" i="79" s="1"/>
  <c r="H18" i="79"/>
  <c r="G18" i="79"/>
  <c r="M28" i="53" l="1"/>
  <c r="J28" i="53"/>
  <c r="J30" i="53" s="1"/>
  <c r="I28" i="53"/>
  <c r="I30" i="53" s="1"/>
  <c r="H28" i="53"/>
  <c r="H30" i="53" s="1"/>
  <c r="G28" i="53"/>
  <c r="G30" i="53" s="1"/>
  <c r="J20" i="53"/>
  <c r="I20" i="53"/>
  <c r="M18" i="53"/>
  <c r="L18" i="53"/>
  <c r="J18" i="53"/>
  <c r="I18" i="53"/>
  <c r="H18" i="53"/>
  <c r="H20" i="53" s="1"/>
  <c r="G18" i="53"/>
  <c r="G20" i="53" s="1"/>
  <c r="H29" i="51" l="1"/>
  <c r="G29" i="51"/>
  <c r="M27" i="51"/>
  <c r="L27" i="51"/>
  <c r="J27" i="51"/>
  <c r="J29" i="51" s="1"/>
  <c r="I27" i="51"/>
  <c r="I29" i="51" s="1"/>
  <c r="H27" i="51"/>
  <c r="G27" i="51"/>
  <c r="J19" i="51"/>
  <c r="I19" i="51"/>
  <c r="G19" i="51"/>
  <c r="M17" i="51"/>
  <c r="L17" i="51"/>
  <c r="K17" i="51"/>
  <c r="J17" i="51"/>
  <c r="I17" i="51"/>
  <c r="H17" i="51"/>
  <c r="H19" i="51" s="1"/>
  <c r="G17" i="51"/>
  <c r="J30" i="43" l="1"/>
  <c r="K28" i="43"/>
  <c r="J28" i="43"/>
  <c r="I28" i="43"/>
  <c r="I30" i="43" s="1"/>
  <c r="H28" i="43"/>
  <c r="H30" i="43" s="1"/>
  <c r="G28" i="43"/>
  <c r="G30" i="43" s="1"/>
  <c r="I20" i="43"/>
  <c r="H20" i="43"/>
  <c r="G20" i="43"/>
  <c r="M18" i="43"/>
  <c r="L18" i="43"/>
  <c r="K18" i="43"/>
  <c r="J18" i="43"/>
  <c r="J20" i="43" s="1"/>
  <c r="I18" i="43"/>
  <c r="H18" i="43"/>
  <c r="G18" i="43"/>
  <c r="H30" i="78" l="1"/>
  <c r="G30" i="78"/>
  <c r="M28" i="78"/>
  <c r="L28" i="78"/>
  <c r="J28" i="78"/>
  <c r="J30" i="78" s="1"/>
  <c r="I28" i="78"/>
  <c r="I30" i="78" s="1"/>
  <c r="H28" i="78"/>
  <c r="G28" i="78"/>
  <c r="J20" i="78"/>
  <c r="I20" i="78"/>
  <c r="M18" i="78"/>
  <c r="L18" i="78"/>
  <c r="J18" i="78"/>
  <c r="I18" i="78"/>
  <c r="H18" i="78"/>
  <c r="H20" i="78" s="1"/>
  <c r="G18" i="78"/>
  <c r="G20" i="78" s="1"/>
  <c r="I30" i="77" l="1"/>
  <c r="M28" i="77"/>
  <c r="L28" i="77"/>
  <c r="J28" i="77"/>
  <c r="J30" i="77" s="1"/>
  <c r="I28" i="77"/>
  <c r="H28" i="77"/>
  <c r="H30" i="77" s="1"/>
  <c r="G28" i="77"/>
  <c r="G30" i="77" s="1"/>
  <c r="G20" i="77"/>
  <c r="M18" i="77"/>
  <c r="L18" i="77"/>
  <c r="J18" i="77"/>
  <c r="J20" i="77" s="1"/>
  <c r="I18" i="77"/>
  <c r="I20" i="77" s="1"/>
  <c r="H18" i="77"/>
  <c r="H20" i="77" s="1"/>
  <c r="G18" i="77"/>
  <c r="G30" i="76" l="1"/>
  <c r="M28" i="76"/>
  <c r="L28" i="76"/>
  <c r="J28" i="76"/>
  <c r="J30" i="76" s="1"/>
  <c r="I28" i="76"/>
  <c r="I30" i="76" s="1"/>
  <c r="H28" i="76"/>
  <c r="H30" i="76" s="1"/>
  <c r="G28" i="76"/>
  <c r="I20" i="76"/>
  <c r="M18" i="76"/>
  <c r="L18" i="76"/>
  <c r="J18" i="76"/>
  <c r="J20" i="76" s="1"/>
  <c r="I18" i="76"/>
  <c r="H18" i="76"/>
  <c r="H20" i="76" s="1"/>
  <c r="G18" i="76"/>
  <c r="G20" i="76" s="1"/>
  <c r="J30" i="103" l="1"/>
  <c r="G30" i="103"/>
  <c r="M28" i="103"/>
  <c r="L28" i="103"/>
  <c r="J28" i="103"/>
  <c r="I28" i="103"/>
  <c r="I30" i="103" s="1"/>
  <c r="H28" i="103"/>
  <c r="H30" i="103" s="1"/>
  <c r="G28" i="103"/>
  <c r="I20" i="103"/>
  <c r="H20" i="103"/>
  <c r="M18" i="103"/>
  <c r="L18" i="103"/>
  <c r="J18" i="103"/>
  <c r="J20" i="103" s="1"/>
  <c r="I18" i="103"/>
  <c r="H18" i="103"/>
  <c r="G18" i="103"/>
  <c r="G20" i="103" s="1"/>
  <c r="G30" i="69" l="1"/>
  <c r="M28" i="69"/>
  <c r="L28" i="69"/>
  <c r="J28" i="69"/>
  <c r="J30" i="69" s="1"/>
  <c r="I28" i="69"/>
  <c r="I30" i="69" s="1"/>
  <c r="H28" i="69"/>
  <c r="H30" i="69" s="1"/>
  <c r="G28" i="69"/>
  <c r="J20" i="69"/>
  <c r="I20" i="69"/>
  <c r="M18" i="69"/>
  <c r="L18" i="69"/>
  <c r="J18" i="69"/>
  <c r="I18" i="69"/>
  <c r="H18" i="69"/>
  <c r="H20" i="69" s="1"/>
  <c r="G18" i="69"/>
  <c r="G20" i="69" s="1"/>
  <c r="G29" i="73" l="1"/>
  <c r="M27" i="73"/>
  <c r="L27" i="73"/>
  <c r="J27" i="73"/>
  <c r="J29" i="73" s="1"/>
  <c r="I27" i="73"/>
  <c r="I29" i="73" s="1"/>
  <c r="H27" i="73"/>
  <c r="H29" i="73" s="1"/>
  <c r="G27" i="73"/>
  <c r="J19" i="73"/>
  <c r="I19" i="73"/>
  <c r="M17" i="73"/>
  <c r="L17" i="73"/>
  <c r="J17" i="73"/>
  <c r="I17" i="73"/>
  <c r="H17" i="73"/>
  <c r="H19" i="73" s="1"/>
  <c r="G17" i="73"/>
  <c r="G19" i="73" s="1"/>
  <c r="H30" i="72" l="1"/>
  <c r="G30" i="72"/>
  <c r="M28" i="72"/>
  <c r="L28" i="72"/>
  <c r="J28" i="72"/>
  <c r="J30" i="72" s="1"/>
  <c r="I28" i="72"/>
  <c r="I30" i="72" s="1"/>
  <c r="H28" i="72"/>
  <c r="G28" i="72"/>
  <c r="J20" i="72"/>
  <c r="I20" i="72"/>
  <c r="M18" i="72"/>
  <c r="L18" i="72"/>
  <c r="J18" i="72"/>
  <c r="I18" i="72"/>
  <c r="H18" i="72"/>
  <c r="H20" i="72" s="1"/>
  <c r="G18" i="72"/>
  <c r="G20" i="72" s="1"/>
  <c r="H31" i="71" l="1"/>
  <c r="G31" i="71"/>
  <c r="M29" i="71"/>
  <c r="L29" i="71"/>
  <c r="J29" i="71"/>
  <c r="J31" i="71" s="1"/>
  <c r="I29" i="71"/>
  <c r="I31" i="71" s="1"/>
  <c r="H29" i="71"/>
  <c r="G29" i="71"/>
  <c r="J21" i="71"/>
  <c r="I21" i="71"/>
  <c r="M19" i="71"/>
  <c r="L19" i="71"/>
  <c r="J19" i="71"/>
  <c r="I19" i="71"/>
  <c r="H19" i="71"/>
  <c r="H21" i="71" s="1"/>
  <c r="G19" i="71"/>
  <c r="G21" i="71" s="1"/>
  <c r="J30" i="21" l="1"/>
  <c r="G30" i="21"/>
  <c r="M28" i="21"/>
  <c r="L28" i="21"/>
  <c r="J28" i="21"/>
  <c r="I28" i="21"/>
  <c r="I30" i="21" s="1"/>
  <c r="H28" i="21"/>
  <c r="H30" i="21" s="1"/>
  <c r="G28" i="21"/>
  <c r="I20" i="21"/>
  <c r="H20" i="21"/>
  <c r="M18" i="21"/>
  <c r="L18" i="21"/>
  <c r="J18" i="21"/>
  <c r="J20" i="21" s="1"/>
  <c r="I18" i="21"/>
  <c r="H18" i="21"/>
  <c r="G18" i="21"/>
  <c r="G20" i="21" s="1"/>
  <c r="J30" i="70" l="1"/>
  <c r="G30" i="70"/>
  <c r="M28" i="70"/>
  <c r="L28" i="70"/>
  <c r="J28" i="70"/>
  <c r="I28" i="70"/>
  <c r="I30" i="70" s="1"/>
  <c r="H28" i="70"/>
  <c r="H30" i="70" s="1"/>
  <c r="G28" i="70"/>
  <c r="I20" i="70"/>
  <c r="H20" i="70"/>
  <c r="M18" i="70"/>
  <c r="L18" i="70"/>
  <c r="J18" i="70"/>
  <c r="J20" i="70" s="1"/>
  <c r="I18" i="70"/>
  <c r="H18" i="70"/>
  <c r="G18" i="70"/>
  <c r="G20" i="70" s="1"/>
  <c r="J30" i="66" l="1"/>
  <c r="I30" i="66"/>
  <c r="M28" i="66"/>
  <c r="L28" i="66"/>
  <c r="J28" i="66"/>
  <c r="I28" i="66"/>
  <c r="H28" i="66"/>
  <c r="H30" i="66" s="1"/>
  <c r="G28" i="66"/>
  <c r="G30" i="66" s="1"/>
  <c r="H20" i="66"/>
  <c r="G20" i="66"/>
  <c r="M18" i="66"/>
  <c r="L18" i="66"/>
  <c r="J18" i="66"/>
  <c r="J20" i="66" s="1"/>
  <c r="I18" i="66"/>
  <c r="I20" i="66" s="1"/>
  <c r="H18" i="66"/>
  <c r="G18" i="66"/>
  <c r="H30" i="68" l="1"/>
  <c r="G30" i="68"/>
  <c r="M28" i="68"/>
  <c r="L28" i="68"/>
  <c r="J28" i="68"/>
  <c r="J30" i="68" s="1"/>
  <c r="I28" i="68"/>
  <c r="I30" i="68" s="1"/>
  <c r="H28" i="68"/>
  <c r="G28" i="68"/>
  <c r="J20" i="68"/>
  <c r="I20" i="68"/>
  <c r="M18" i="68"/>
  <c r="L18" i="68"/>
  <c r="J18" i="68"/>
  <c r="I18" i="68"/>
  <c r="H18" i="68"/>
  <c r="H20" i="68" s="1"/>
  <c r="G18" i="68"/>
  <c r="G20" i="68" s="1"/>
</calcChain>
</file>

<file path=xl/sharedStrings.xml><?xml version="1.0" encoding="utf-8"?>
<sst xmlns="http://schemas.openxmlformats.org/spreadsheetml/2006/main" count="2746" uniqueCount="194">
  <si>
    <t>2018 - 2019 Expenditure</t>
  </si>
  <si>
    <t>Members Name</t>
  </si>
  <si>
    <t>M Brown</t>
  </si>
  <si>
    <t>Current Position Held</t>
  </si>
  <si>
    <t>Councillor</t>
  </si>
  <si>
    <t>Council Duties -  Expenses</t>
  </si>
  <si>
    <t>Journey Details</t>
  </si>
  <si>
    <t>Detailed Description of Approved Duty</t>
  </si>
  <si>
    <t>Expense Items or details of Journey</t>
  </si>
  <si>
    <t>Car Mileage</t>
  </si>
  <si>
    <t>Motor Cycle Mileage</t>
  </si>
  <si>
    <t>Bicycle Mileage</t>
  </si>
  <si>
    <t>Passenger Mileage</t>
  </si>
  <si>
    <t>Subsistence</t>
  </si>
  <si>
    <t>Other Travel etc.</t>
  </si>
  <si>
    <t>Other Expenses</t>
  </si>
  <si>
    <t>Date</t>
  </si>
  <si>
    <t>Time of Departure</t>
  </si>
  <si>
    <t>Time of Arrival</t>
  </si>
  <si>
    <t>Annual Bus Pass - Paid by CEC</t>
  </si>
  <si>
    <t>Apr 18 - Mar 19</t>
  </si>
  <si>
    <t>Mobile Phone</t>
  </si>
  <si>
    <t>Sub Total</t>
  </si>
  <si>
    <t>Rate</t>
  </si>
  <si>
    <t>Cash Value of Mileage Claim</t>
  </si>
  <si>
    <t>Conference/Visit - Expenses</t>
  </si>
  <si>
    <t>Bruce G</t>
  </si>
  <si>
    <t xml:space="preserve">Apr 18 - Mar 19 </t>
  </si>
  <si>
    <t xml:space="preserve">J Campbell </t>
  </si>
  <si>
    <t>N Cook</t>
  </si>
  <si>
    <t>P Doggart</t>
  </si>
  <si>
    <t>Mar 18 - Mar 19</t>
  </si>
  <si>
    <t>Contract Taxi Charge</t>
  </si>
  <si>
    <t xml:space="preserve"> S Douglas</t>
  </si>
  <si>
    <t>A Graczyk</t>
  </si>
  <si>
    <t>G Hutchison</t>
  </si>
  <si>
    <t>A Johnston</t>
  </si>
  <si>
    <t>C Laidlaw</t>
  </si>
  <si>
    <t>J McLellan</t>
  </si>
  <si>
    <t>Apr 18  - Mar 19</t>
  </si>
  <si>
    <t>M Mitchell</t>
  </si>
  <si>
    <t>J Mowat</t>
  </si>
  <si>
    <t>Convener - Governance, Risk &amp; Best Value</t>
  </si>
  <si>
    <t>C Rose</t>
  </si>
  <si>
    <t xml:space="preserve"> </t>
  </si>
  <si>
    <t>J Rust</t>
  </si>
  <si>
    <t>03 Sep - 04 Sep 2018</t>
  </si>
  <si>
    <t>Conde Nast Readers Traveller Awards - London</t>
  </si>
  <si>
    <t>Accommodation
Breakfast
Breakfast
Lunch
Lunch
Rail
Taxi
Taxi
Taxi
Taxi</t>
  </si>
  <si>
    <t xml:space="preserve">£120.00
£8.00
£3.50
£5.46
£5.00
</t>
  </si>
  <si>
    <t>£121.63
£12.54
£11.22
£13.40
£12.32</t>
  </si>
  <si>
    <t xml:space="preserve">S Smith </t>
  </si>
  <si>
    <t xml:space="preserve">S Webber </t>
  </si>
  <si>
    <t xml:space="preserve">Health &amp; Social Care Integration in Scotland </t>
  </si>
  <si>
    <t>Glasgow</t>
  </si>
  <si>
    <t>Mar 18 - Feb 19</t>
  </si>
  <si>
    <t>I Whyte</t>
  </si>
  <si>
    <t>Opposition Group Leader</t>
  </si>
  <si>
    <t xml:space="preserve">
0.45</t>
  </si>
  <si>
    <t>C Booth</t>
  </si>
  <si>
    <t>S Burgess</t>
  </si>
  <si>
    <t>Community Liaison Committee - Torness</t>
  </si>
  <si>
    <t>Rail Fare
Taxi</t>
  </si>
  <si>
    <t>£9.85
£29.80</t>
  </si>
  <si>
    <t>£13.90
£30.40</t>
  </si>
  <si>
    <t>M Campbell</t>
  </si>
  <si>
    <t>G Corbett</t>
  </si>
  <si>
    <t>Councillors Advisory Group - Paisley</t>
  </si>
  <si>
    <t>Rail Fare</t>
  </si>
  <si>
    <t>Apr 18 -  Mar 19</t>
  </si>
  <si>
    <t>M Main</t>
  </si>
  <si>
    <t>C Miller</t>
  </si>
  <si>
    <t>S Rae</t>
  </si>
  <si>
    <t>A Staniforth</t>
  </si>
  <si>
    <t xml:space="preserve">S Arthur </t>
  </si>
  <si>
    <t xml:space="preserve">L M Cameron </t>
  </si>
  <si>
    <t>Vice Convenver - Housing &amp; Economy</t>
  </si>
  <si>
    <t>M Child</t>
  </si>
  <si>
    <t>Vice Convener - Planning</t>
  </si>
  <si>
    <t>C Day</t>
  </si>
  <si>
    <t>Depute Leader of the Council</t>
  </si>
  <si>
    <t>COSLA - Paisley</t>
  </si>
  <si>
    <t>Train Fare
Taxi</t>
  </si>
  <si>
    <t>£43.00
£6.10</t>
  </si>
  <si>
    <t>Poverty Alliance - Glasgow</t>
  </si>
  <si>
    <t xml:space="preserve">Train Fare </t>
  </si>
  <si>
    <t>Trust for London</t>
  </si>
  <si>
    <t>Tube Fare</t>
  </si>
  <si>
    <t xml:space="preserve">Mar 18 - Mar 19 </t>
  </si>
  <si>
    <t>M Donaldson</t>
  </si>
  <si>
    <t>Vice Convener - Finance &amp; Resources</t>
  </si>
  <si>
    <t>K Doran</t>
  </si>
  <si>
    <t>Vice Convener - Transport &amp; Environment</t>
  </si>
  <si>
    <t>J Griffiths</t>
  </si>
  <si>
    <t>Depute Convener</t>
  </si>
  <si>
    <t>R Henderson</t>
  </si>
  <si>
    <t>Convener of Integration Joint Board/Councillor</t>
  </si>
  <si>
    <t>G Munro</t>
  </si>
  <si>
    <t>I Perry</t>
  </si>
  <si>
    <t>Convener - Education, Children &amp; Families</t>
  </si>
  <si>
    <t>M Watt</t>
  </si>
  <si>
    <t>Locality Committee Conveners - South East</t>
  </si>
  <si>
    <t>D Wilson</t>
  </si>
  <si>
    <t>Convener - Culture &amp; Communities</t>
  </si>
  <si>
    <t>Dementia Garden Interview</t>
  </si>
  <si>
    <t>Taxi</t>
  </si>
  <si>
    <t>Armed Response Vehicle Presentation</t>
  </si>
  <si>
    <t>Apr 18 - Feb 19</t>
  </si>
  <si>
    <t>R Aldridge</t>
  </si>
  <si>
    <t>G Gloyer</t>
  </si>
  <si>
    <t xml:space="preserve">Councillor  </t>
  </si>
  <si>
    <t>K Lang</t>
  </si>
  <si>
    <t>H Osler</t>
  </si>
  <si>
    <t>N Ross</t>
  </si>
  <si>
    <t>L Young</t>
  </si>
  <si>
    <t>Annual Rail Pass - Paid by CEC</t>
  </si>
  <si>
    <t>G Barrie</t>
  </si>
  <si>
    <t>E Bird</t>
  </si>
  <si>
    <t>C Bridgman</t>
  </si>
  <si>
    <t>Apr 18 -Mar 19</t>
  </si>
  <si>
    <t>I Campbell</t>
  </si>
  <si>
    <t>Visit to Constituent</t>
  </si>
  <si>
    <t>Taxi Fare</t>
  </si>
  <si>
    <t>K Campbell</t>
  </si>
  <si>
    <t>Convener - Housing &amp; Economy</t>
  </si>
  <si>
    <t>11 - 15 May 2018</t>
  </si>
  <si>
    <t>Silk Road International Expo - China</t>
  </si>
  <si>
    <t>Flight
Accommodation</t>
  </si>
  <si>
    <t xml:space="preserve">£1706.26
</t>
  </si>
  <si>
    <t>A Dickie</t>
  </si>
  <si>
    <t>Vice Convener- Children &amp; Families</t>
  </si>
  <si>
    <t>D Dixon</t>
  </si>
  <si>
    <t>Locality Committee Conveners - South West</t>
  </si>
  <si>
    <t>C Fullerton</t>
  </si>
  <si>
    <t>Convener - Regulatroy</t>
  </si>
  <si>
    <t>Site Visit - Licensing Glasgow</t>
  </si>
  <si>
    <t>N Gardiner</t>
  </si>
  <si>
    <t>Convener - Planning</t>
  </si>
  <si>
    <t>G Gordon</t>
  </si>
  <si>
    <t>Information Event - Dundee</t>
  </si>
  <si>
    <t xml:space="preserve">Good Food Nation Meeting </t>
  </si>
  <si>
    <t xml:space="preserve">Food Standard Commission Consultation </t>
  </si>
  <si>
    <t>Dundee</t>
  </si>
  <si>
    <t>Grow Your Own Steering Group - Beautiful Scotland</t>
  </si>
  <si>
    <t>Stirling</t>
  </si>
  <si>
    <t>25 - 26 Jun 2018</t>
  </si>
  <si>
    <t>Edible Edinburgh Conference - Cardiff</t>
  </si>
  <si>
    <t>Flight
Taxi
Accommodation</t>
  </si>
  <si>
    <t xml:space="preserve">£151.61
£61.00
</t>
  </si>
  <si>
    <t>D Howie</t>
  </si>
  <si>
    <t xml:space="preserve">Councillor </t>
  </si>
  <si>
    <t>D Key</t>
  </si>
  <si>
    <t>Convener of Lothian Valuation Joint Board/Councillor</t>
  </si>
  <si>
    <t>L Macinnes</t>
  </si>
  <si>
    <t>Convener - Transport &amp; Environment</t>
  </si>
  <si>
    <t xml:space="preserve">Next Steps for Transport in Scotland Conference </t>
  </si>
  <si>
    <t>Edinburgh</t>
  </si>
  <si>
    <t>A McNeese-Mechan</t>
  </si>
  <si>
    <t>Vice Convener - Culture &amp; Communities</t>
  </si>
  <si>
    <t>Scotland Policy Conference</t>
  </si>
  <si>
    <t>A McVey</t>
  </si>
  <si>
    <t>Leader of the Council</t>
  </si>
  <si>
    <t>25 Sep 2018</t>
  </si>
  <si>
    <t>Scottish City Alliance - Glasgow</t>
  </si>
  <si>
    <t>15 Nov 2018</t>
  </si>
  <si>
    <t>FSB Dinner - Glasgow</t>
  </si>
  <si>
    <t>A Rankin</t>
  </si>
  <si>
    <t>Convener - Finance &amp; Resources</t>
  </si>
  <si>
    <t>Scotland Excel - Glasgow</t>
  </si>
  <si>
    <t>L Ritchie</t>
  </si>
  <si>
    <t>F Ross</t>
  </si>
  <si>
    <t>Lord Provost</t>
  </si>
  <si>
    <t>2 Suits</t>
  </si>
  <si>
    <t>Moblie Phone</t>
  </si>
  <si>
    <t>Cities4Europe Launch - Belgium</t>
  </si>
  <si>
    <t xml:space="preserve">£129.36
</t>
  </si>
  <si>
    <t>04-05 June 2018</t>
  </si>
  <si>
    <t>Lord Lieutenants AGM/Royal Garden Party</t>
  </si>
  <si>
    <t>Rail Fare
Accommodation</t>
  </si>
  <si>
    <t xml:space="preserve">£100.06
</t>
  </si>
  <si>
    <t>Unesco - Krakow</t>
  </si>
  <si>
    <t xml:space="preserve">£389.30
</t>
  </si>
  <si>
    <t>05-06 Nov 2018</t>
  </si>
  <si>
    <t>Unity in Diversity - Florence</t>
  </si>
  <si>
    <t xml:space="preserve">Flight </t>
  </si>
  <si>
    <t>16-18 Nov 2018</t>
  </si>
  <si>
    <t>World Cities Summit - San Francisco</t>
  </si>
  <si>
    <t>Flight</t>
  </si>
  <si>
    <t>2017 - 2018 Expenditure</t>
  </si>
  <si>
    <t>N Work</t>
  </si>
  <si>
    <t>Convener - Licensing Board</t>
  </si>
  <si>
    <t xml:space="preserve">McCrae's Battalion Trust - Contalmaison </t>
  </si>
  <si>
    <t>Travel/Accommodation
O/Seas Subs
Lunches</t>
  </si>
  <si>
    <t>£510.00
£82.62
£12.46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</si>
</sst>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164" formatCode="dd\ mmm\ yyyy"/>
    <numFmt numFmtId="165" formatCode="&quot;£&quot;#,##0.00"/>
    <numFmt numFmtId="166" formatCode="&quot;£&quot;#,##0.0;[Red]\-&quot;£&quot;#,##0.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u/>
      <sz val="16"/>
      <name val="Arial"/>
      <family val="2"/>
    </font>
    <font>
      <b/>
      <sz val="10"/>
      <name val="Arial"/>
      <family val="2"/>
    </font>
    <font>
      <b/>
      <sz val="12"/>
      <name val="Arial"/>
    </font>
    <font>
      <b/>
      <sz val="11"/>
      <name val="Arial"/>
    </font>
    <font>
      <sz val="11"/>
      <name val="Arial"/>
    </font>
    <font>
      <b/>
      <u/>
      <sz val="11"/>
      <name val="Arial"/>
    </font>
    <font>
      <u/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4" fillId="0" borderId="2" xfId="0" applyFont="1" applyBorder="1"/>
    <xf numFmtId="0" fontId="5" fillId="0" borderId="2" xfId="0" applyFont="1" applyBorder="1"/>
    <xf numFmtId="0" fontId="4" fillId="0" borderId="0" xfId="0" applyFont="1" applyBorder="1"/>
    <xf numFmtId="0" fontId="5" fillId="0" borderId="0" xfId="0" applyFont="1" applyBorder="1"/>
    <xf numFmtId="164" fontId="7" fillId="0" borderId="0" xfId="0" applyNumberFormat="1" applyFont="1" applyBorder="1"/>
    <xf numFmtId="0" fontId="8" fillId="0" borderId="0" xfId="0" applyFont="1"/>
    <xf numFmtId="0" fontId="6" fillId="0" borderId="0" xfId="0" applyFont="1" applyProtection="1">
      <protection locked="0"/>
    </xf>
    <xf numFmtId="164" fontId="9" fillId="0" borderId="0" xfId="0" applyNumberFormat="1" applyFont="1" applyBorder="1"/>
    <xf numFmtId="0" fontId="4" fillId="2" borderId="4" xfId="0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17" fontId="0" fillId="0" borderId="0" xfId="0" applyNumberFormat="1" applyProtection="1">
      <protection hidden="1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8" fillId="2" borderId="5" xfId="0" applyFont="1" applyFill="1" applyBorder="1"/>
    <xf numFmtId="164" fontId="8" fillId="0" borderId="3" xfId="0" applyNumberFormat="1" applyFont="1" applyFill="1" applyBorder="1" applyAlignment="1">
      <alignment horizontal="right"/>
    </xf>
    <xf numFmtId="0" fontId="8" fillId="0" borderId="3" xfId="0" applyFont="1" applyFill="1" applyBorder="1"/>
    <xf numFmtId="0" fontId="8" fillId="0" borderId="5" xfId="0" applyFont="1" applyBorder="1" applyAlignment="1">
      <alignment wrapText="1"/>
    </xf>
    <xf numFmtId="0" fontId="8" fillId="0" borderId="5" xfId="0" applyFont="1" applyFill="1" applyBorder="1"/>
    <xf numFmtId="165" fontId="8" fillId="0" borderId="5" xfId="0" applyNumberFormat="1" applyFont="1" applyFill="1" applyBorder="1"/>
    <xf numFmtId="8" fontId="8" fillId="0" borderId="5" xfId="0" applyNumberFormat="1" applyFont="1" applyFill="1" applyBorder="1"/>
    <xf numFmtId="0" fontId="8" fillId="0" borderId="5" xfId="0" applyFont="1" applyFill="1" applyBorder="1" applyAlignment="1">
      <alignment wrapText="1"/>
    </xf>
    <xf numFmtId="0" fontId="8" fillId="2" borderId="3" xfId="0" applyFont="1" applyFill="1" applyBorder="1"/>
    <xf numFmtId="0" fontId="8" fillId="0" borderId="5" xfId="0" applyFont="1" applyBorder="1"/>
    <xf numFmtId="165" fontId="8" fillId="0" borderId="5" xfId="0" applyNumberFormat="1" applyFont="1" applyBorder="1"/>
    <xf numFmtId="0" fontId="8" fillId="3" borderId="0" xfId="0" applyFont="1" applyFill="1"/>
    <xf numFmtId="0" fontId="8" fillId="0" borderId="0" xfId="0" applyFont="1" applyBorder="1"/>
    <xf numFmtId="0" fontId="7" fillId="0" borderId="0" xfId="0" applyFont="1" applyBorder="1"/>
    <xf numFmtId="164" fontId="7" fillId="0" borderId="3" xfId="0" applyNumberFormat="1" applyFont="1" applyBorder="1"/>
    <xf numFmtId="0" fontId="8" fillId="0" borderId="3" xfId="0" applyFont="1" applyBorder="1"/>
    <xf numFmtId="164" fontId="8" fillId="0" borderId="3" xfId="0" applyNumberFormat="1" applyFont="1" applyBorder="1" applyAlignment="1">
      <alignment horizontal="right"/>
    </xf>
    <xf numFmtId="8" fontId="8" fillId="0" borderId="5" xfId="0" applyNumberFormat="1" applyFont="1" applyBorder="1"/>
    <xf numFmtId="164" fontId="8" fillId="0" borderId="6" xfId="0" applyNumberFormat="1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2" fillId="0" borderId="1" xfId="0" applyFont="1" applyBorder="1"/>
    <xf numFmtId="0" fontId="12" fillId="0" borderId="0" xfId="0" applyFont="1"/>
    <xf numFmtId="0" fontId="13" fillId="0" borderId="0" xfId="0" applyFont="1"/>
    <xf numFmtId="0" fontId="11" fillId="0" borderId="2" xfId="0" applyFont="1" applyBorder="1"/>
    <xf numFmtId="0" fontId="12" fillId="0" borderId="2" xfId="0" applyFont="1" applyBorder="1"/>
    <xf numFmtId="0" fontId="11" fillId="0" borderId="0" xfId="0" applyFont="1" applyBorder="1"/>
    <xf numFmtId="0" fontId="12" fillId="0" borderId="0" xfId="0" applyFont="1" applyBorder="1"/>
    <xf numFmtId="164" fontId="9" fillId="0" borderId="1" xfId="0" applyNumberFormat="1" applyFont="1" applyBorder="1"/>
    <xf numFmtId="0" fontId="4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164" fontId="8" fillId="4" borderId="6" xfId="0" applyNumberFormat="1" applyFont="1" applyFill="1" applyBorder="1" applyAlignment="1">
      <alignment horizontal="right"/>
    </xf>
    <xf numFmtId="0" fontId="8" fillId="4" borderId="5" xfId="0" applyFont="1" applyFill="1" applyBorder="1" applyAlignment="1">
      <alignment horizontal="center" wrapText="1"/>
    </xf>
    <xf numFmtId="0" fontId="8" fillId="2" borderId="6" xfId="0" applyFont="1" applyFill="1" applyBorder="1"/>
    <xf numFmtId="0" fontId="7" fillId="0" borderId="0" xfId="0" applyFont="1"/>
    <xf numFmtId="164" fontId="7" fillId="0" borderId="6" xfId="0" applyNumberFormat="1" applyFont="1" applyBorder="1"/>
    <xf numFmtId="164" fontId="8" fillId="0" borderId="6" xfId="0" applyNumberFormat="1" applyFont="1" applyBorder="1" applyAlignment="1" applyProtection="1">
      <alignment horizontal="right"/>
      <protection locked="0"/>
    </xf>
    <xf numFmtId="20" fontId="8" fillId="0" borderId="5" xfId="0" applyNumberFormat="1" applyFont="1" applyBorder="1" applyProtection="1">
      <protection locked="0"/>
    </xf>
    <xf numFmtId="0" fontId="8" fillId="0" borderId="5" xfId="0" applyFont="1" applyBorder="1" applyAlignment="1" applyProtection="1">
      <alignment wrapText="1"/>
      <protection locked="0"/>
    </xf>
    <xf numFmtId="0" fontId="8" fillId="0" borderId="5" xfId="0" applyFont="1" applyBorder="1" applyProtection="1">
      <protection locked="0"/>
    </xf>
    <xf numFmtId="165" fontId="8" fillId="0" borderId="5" xfId="0" applyNumberFormat="1" applyFont="1" applyBorder="1" applyProtection="1">
      <protection locked="0"/>
    </xf>
    <xf numFmtId="165" fontId="8" fillId="0" borderId="5" xfId="0" applyNumberFormat="1" applyFont="1" applyBorder="1" applyAlignment="1" applyProtection="1">
      <alignment horizontal="right" wrapText="1"/>
      <protection locked="0"/>
    </xf>
    <xf numFmtId="165" fontId="8" fillId="3" borderId="0" xfId="0" applyNumberFormat="1" applyFont="1" applyFill="1"/>
    <xf numFmtId="164" fontId="8" fillId="0" borderId="6" xfId="0" applyNumberFormat="1" applyFont="1" applyBorder="1" applyProtection="1">
      <protection locked="0"/>
    </xf>
    <xf numFmtId="164" fontId="8" fillId="0" borderId="6" xfId="0" applyNumberFormat="1" applyFont="1" applyBorder="1" applyAlignment="1">
      <alignment wrapText="1"/>
    </xf>
    <xf numFmtId="164" fontId="8" fillId="0" borderId="6" xfId="0" quotePrefix="1" applyNumberFormat="1" applyFont="1" applyBorder="1" applyAlignment="1" applyProtection="1">
      <alignment horizontal="right"/>
      <protection locked="0"/>
    </xf>
    <xf numFmtId="0" fontId="8" fillId="4" borderId="5" xfId="0" applyFont="1" applyFill="1" applyBorder="1" applyAlignment="1">
      <alignment wrapText="1"/>
    </xf>
    <xf numFmtId="0" fontId="8" fillId="4" borderId="5" xfId="0" applyFont="1" applyFill="1" applyBorder="1"/>
    <xf numFmtId="165" fontId="8" fillId="4" borderId="5" xfId="0" applyNumberFormat="1" applyFont="1" applyFill="1" applyBorder="1"/>
    <xf numFmtId="164" fontId="8" fillId="0" borderId="6" xfId="0" applyNumberFormat="1" applyFont="1" applyBorder="1" applyAlignment="1">
      <alignment horizontal="right" vertical="top" wrapText="1"/>
    </xf>
    <xf numFmtId="0" fontId="8" fillId="0" borderId="5" xfId="0" applyFont="1" applyBorder="1" applyAlignment="1">
      <alignment vertical="top" wrapText="1"/>
    </xf>
    <xf numFmtId="8" fontId="8" fillId="0" borderId="5" xfId="0" applyNumberFormat="1" applyFont="1" applyBorder="1" applyAlignment="1">
      <alignment horizontal="right" wrapText="1"/>
    </xf>
    <xf numFmtId="165" fontId="8" fillId="0" borderId="5" xfId="0" applyNumberFormat="1" applyFont="1" applyBorder="1" applyAlignment="1">
      <alignment horizontal="right" wrapText="1"/>
    </xf>
    <xf numFmtId="164" fontId="8" fillId="0" borderId="3" xfId="0" applyNumberFormat="1" applyFont="1" applyBorder="1" applyProtection="1">
      <protection locked="0"/>
    </xf>
    <xf numFmtId="164" fontId="8" fillId="0" borderId="6" xfId="0" applyNumberFormat="1" applyFont="1" applyBorder="1" applyAlignment="1">
      <alignment horizontal="right"/>
    </xf>
    <xf numFmtId="0" fontId="8" fillId="0" borderId="7" xfId="0" applyFont="1" applyBorder="1"/>
    <xf numFmtId="8" fontId="8" fillId="0" borderId="3" xfId="0" applyNumberFormat="1" applyFont="1" applyBorder="1"/>
    <xf numFmtId="8" fontId="8" fillId="3" borderId="0" xfId="0" applyNumberFormat="1" applyFont="1" applyFill="1"/>
    <xf numFmtId="164" fontId="8" fillId="0" borderId="7" xfId="0" applyNumberFormat="1" applyFont="1" applyBorder="1" applyAlignment="1">
      <alignment horizontal="right"/>
    </xf>
    <xf numFmtId="164" fontId="8" fillId="0" borderId="7" xfId="0" applyNumberFormat="1" applyFont="1" applyBorder="1"/>
    <xf numFmtId="0" fontId="8" fillId="0" borderId="7" xfId="0" applyFont="1" applyBorder="1" applyAlignment="1">
      <alignment wrapText="1"/>
    </xf>
    <xf numFmtId="8" fontId="8" fillId="0" borderId="7" xfId="0" applyNumberFormat="1" applyFont="1" applyBorder="1"/>
    <xf numFmtId="14" fontId="8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wrapText="1"/>
    </xf>
    <xf numFmtId="8" fontId="8" fillId="4" borderId="5" xfId="0" applyNumberFormat="1" applyFont="1" applyFill="1" applyBorder="1"/>
    <xf numFmtId="165" fontId="8" fillId="0" borderId="7" xfId="0" applyNumberFormat="1" applyFont="1" applyBorder="1"/>
    <xf numFmtId="49" fontId="8" fillId="0" borderId="6" xfId="0" applyNumberFormat="1" applyFont="1" applyBorder="1" applyAlignment="1">
      <alignment horizontal="right"/>
    </xf>
    <xf numFmtId="0" fontId="0" fillId="0" borderId="0" xfId="0" applyBorder="1"/>
    <xf numFmtId="8" fontId="8" fillId="0" borderId="3" xfId="0" applyNumberFormat="1" applyFont="1" applyFill="1" applyBorder="1"/>
    <xf numFmtId="8" fontId="8" fillId="0" borderId="0" xfId="0" applyNumberFormat="1" applyFont="1" applyBorder="1"/>
    <xf numFmtId="165" fontId="8" fillId="0" borderId="5" xfId="0" applyNumberFormat="1" applyFont="1" applyFill="1" applyBorder="1" applyAlignment="1">
      <alignment horizontal="right" wrapText="1"/>
    </xf>
    <xf numFmtId="8" fontId="4" fillId="0" borderId="0" xfId="0" applyNumberFormat="1" applyFont="1"/>
    <xf numFmtId="164" fontId="8" fillId="5" borderId="6" xfId="0" applyNumberFormat="1" applyFont="1" applyFill="1" applyBorder="1" applyAlignment="1">
      <alignment horizontal="right"/>
    </xf>
    <xf numFmtId="0" fontId="8" fillId="5" borderId="5" xfId="0" applyFont="1" applyFill="1" applyBorder="1" applyAlignment="1">
      <alignment horizontal="center" wrapText="1"/>
    </xf>
    <xf numFmtId="0" fontId="8" fillId="5" borderId="5" xfId="0" applyFont="1" applyFill="1" applyBorder="1" applyAlignment="1">
      <alignment wrapText="1"/>
    </xf>
    <xf numFmtId="0" fontId="8" fillId="5" borderId="5" xfId="0" applyFont="1" applyFill="1" applyBorder="1"/>
    <xf numFmtId="165" fontId="8" fillId="5" borderId="5" xfId="0" applyNumberFormat="1" applyFont="1" applyFill="1" applyBorder="1"/>
    <xf numFmtId="8" fontId="8" fillId="5" borderId="5" xfId="0" applyNumberFormat="1" applyFont="1" applyFill="1" applyBorder="1"/>
    <xf numFmtId="0" fontId="8" fillId="0" borderId="5" xfId="0" applyFont="1" applyBorder="1" applyAlignment="1">
      <alignment horizontal="right"/>
    </xf>
    <xf numFmtId="0" fontId="8" fillId="0" borderId="0" xfId="0" applyFont="1" applyProtection="1">
      <protection locked="0"/>
    </xf>
    <xf numFmtId="164" fontId="8" fillId="0" borderId="6" xfId="0" applyNumberFormat="1" applyFont="1" applyBorder="1" applyAlignment="1">
      <alignment horizontal="right" wrapText="1"/>
    </xf>
    <xf numFmtId="164" fontId="8" fillId="0" borderId="6" xfId="0" applyNumberFormat="1" applyFont="1" applyBorder="1"/>
    <xf numFmtId="165" fontId="8" fillId="0" borderId="5" xfId="0" applyNumberFormat="1" applyFont="1" applyFill="1" applyBorder="1" applyAlignment="1" applyProtection="1">
      <alignment horizontal="right" wrapText="1"/>
      <protection locked="0"/>
    </xf>
    <xf numFmtId="0" fontId="8" fillId="0" borderId="3" xfId="0" applyFont="1" applyBorder="1" applyAlignment="1" applyProtection="1">
      <alignment wrapText="1"/>
      <protection locked="0"/>
    </xf>
    <xf numFmtId="0" fontId="9" fillId="0" borderId="1" xfId="0" applyFont="1" applyBorder="1"/>
    <xf numFmtId="8" fontId="8" fillId="4" borderId="3" xfId="0" applyNumberFormat="1" applyFont="1" applyFill="1" applyBorder="1"/>
    <xf numFmtId="0" fontId="8" fillId="0" borderId="6" xfId="0" applyFont="1" applyBorder="1" applyAlignment="1">
      <alignment wrapText="1"/>
    </xf>
    <xf numFmtId="0" fontId="8" fillId="0" borderId="5" xfId="0" applyFont="1" applyBorder="1" applyAlignment="1">
      <alignment horizontal="right" wrapText="1"/>
    </xf>
    <xf numFmtId="0" fontId="13" fillId="0" borderId="0" xfId="0" applyFont="1" applyBorder="1"/>
    <xf numFmtId="166" fontId="8" fillId="0" borderId="5" xfId="0" applyNumberFormat="1" applyFont="1" applyBorder="1" applyAlignment="1">
      <alignment horizontal="right" wrapText="1"/>
    </xf>
    <xf numFmtId="0" fontId="14" fillId="0" borderId="0" xfId="0" applyFont="1" applyBorder="1"/>
    <xf numFmtId="0" fontId="15" fillId="0" borderId="0" xfId="0" applyFont="1" applyBorder="1"/>
    <xf numFmtId="0" fontId="5" fillId="2" borderId="4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6" fillId="2" borderId="5" xfId="0" applyFont="1" applyFill="1" applyBorder="1"/>
    <xf numFmtId="164" fontId="8" fillId="0" borderId="3" xfId="0" applyNumberFormat="1" applyFont="1" applyBorder="1" applyAlignment="1">
      <alignment horizontal="center"/>
    </xf>
    <xf numFmtId="164" fontId="8" fillId="0" borderId="6" xfId="0" applyNumberFormat="1" applyFont="1" applyBorder="1" applyAlignment="1" applyProtection="1">
      <alignment horizontal="right" wrapText="1"/>
      <protection locked="0"/>
    </xf>
    <xf numFmtId="164" fontId="8" fillId="0" borderId="6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center" wrapText="1"/>
    </xf>
    <xf numFmtId="8" fontId="4" fillId="0" borderId="0" xfId="0" quotePrefix="1" applyNumberFormat="1" applyFont="1" applyAlignment="1">
      <alignment horizontal="right"/>
    </xf>
    <xf numFmtId="164" fontId="8" fillId="0" borderId="6" xfId="0" applyNumberFormat="1" applyFont="1" applyFill="1" applyBorder="1" applyAlignment="1" applyProtection="1">
      <alignment horizontal="right" wrapText="1"/>
      <protection locked="0"/>
    </xf>
    <xf numFmtId="20" fontId="8" fillId="0" borderId="5" xfId="0" applyNumberFormat="1" applyFont="1" applyFill="1" applyBorder="1" applyProtection="1">
      <protection locked="0"/>
    </xf>
    <xf numFmtId="165" fontId="8" fillId="0" borderId="5" xfId="0" applyNumberFormat="1" applyFont="1" applyFill="1" applyBorder="1" applyProtection="1">
      <protection locked="0"/>
    </xf>
    <xf numFmtId="0" fontId="8" fillId="0" borderId="5" xfId="0" applyFont="1" applyFill="1" applyBorder="1" applyAlignment="1" applyProtection="1">
      <alignment wrapText="1"/>
      <protection locked="0"/>
    </xf>
    <xf numFmtId="0" fontId="6" fillId="0" borderId="1" xfId="0" applyFont="1" applyBorder="1"/>
    <xf numFmtId="164" fontId="8" fillId="0" borderId="6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Protection="1">
      <protection locked="0"/>
    </xf>
    <xf numFmtId="164" fontId="8" fillId="0" borderId="6" xfId="0" applyNumberFormat="1" applyFont="1" applyBorder="1" applyAlignment="1">
      <alignment vertical="top" wrapText="1"/>
    </xf>
    <xf numFmtId="164" fontId="8" fillId="0" borderId="6" xfId="0" applyNumberFormat="1" applyFont="1" applyBorder="1" applyAlignment="1"/>
    <xf numFmtId="0" fontId="8" fillId="0" borderId="7" xfId="0" applyFont="1" applyBorder="1" applyAlignment="1"/>
    <xf numFmtId="0" fontId="2" fillId="0" borderId="0" xfId="0" applyFont="1" applyAlignment="1">
      <alignment horizontal="left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8" fillId="4" borderId="6" xfId="0" applyNumberFormat="1" applyFont="1" applyFill="1" applyBorder="1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C8D45BD4-3C39-4A2D-8A90-1F39B1102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60020"/>
          <a:ext cx="254889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5AA905C7-8B70-4568-A3C6-8FA25AB96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85420"/>
          <a:ext cx="2632710" cy="81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0</xdr:rowOff>
    </xdr:from>
    <xdr:to>
      <xdr:col>3</xdr:col>
      <xdr:colOff>638175</xdr:colOff>
      <xdr:row>0</xdr:row>
      <xdr:rowOff>6350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9CB3616B-6661-4B14-931C-9AD52177A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" y="142875"/>
          <a:ext cx="2533650" cy="861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BFCF34EA-22BA-49F8-8102-3575E0C8D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" y="142875"/>
          <a:ext cx="2564130" cy="861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E0C12CE1-4F9A-417A-9431-AE1FBE009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165" y="160020"/>
          <a:ext cx="2548890" cy="889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280E6E15-0792-4B7C-9E45-DB8B286B2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" y="142875"/>
          <a:ext cx="2533650" cy="861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9DF26FB1-75E9-4D82-B302-860209459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1990" y="207645"/>
          <a:ext cx="254889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16387BEF-F57F-43AB-AE16-E68D3D1C7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85420"/>
          <a:ext cx="2632710" cy="81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0</xdr:rowOff>
    </xdr:from>
    <xdr:to>
      <xdr:col>3</xdr:col>
      <xdr:colOff>638175</xdr:colOff>
      <xdr:row>6</xdr:row>
      <xdr:rowOff>28575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EDDA2C35-8783-4026-9381-8D45CD195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" y="160020"/>
          <a:ext cx="254889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F135166A-174F-498C-8DAB-AD39B68A8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1990" y="207645"/>
          <a:ext cx="273177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0</xdr:row>
      <xdr:rowOff>0</xdr:rowOff>
    </xdr:from>
    <xdr:to>
      <xdr:col>3</xdr:col>
      <xdr:colOff>552450</xdr:colOff>
      <xdr:row>0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" y="25400"/>
          <a:ext cx="2495550" cy="784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</xdr:row>
      <xdr:rowOff>12700</xdr:rowOff>
    </xdr:from>
    <xdr:to>
      <xdr:col>3</xdr:col>
      <xdr:colOff>628650</xdr:colOff>
      <xdr:row>5</xdr:row>
      <xdr:rowOff>152400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C508855E-CA1B-4FA0-9A5A-EE2D9B67C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1515" y="172720"/>
          <a:ext cx="2588895" cy="810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0</xdr:rowOff>
    </xdr:from>
    <xdr:to>
      <xdr:col>3</xdr:col>
      <xdr:colOff>638175</xdr:colOff>
      <xdr:row>0</xdr:row>
      <xdr:rowOff>6350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B0E5C737-E9C0-4A02-80EB-42A613604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" y="142875"/>
          <a:ext cx="2533650" cy="861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4" name="Picture 4" descr="Black City tab">
          <a:extLst>
            <a:ext uri="{FF2B5EF4-FFF2-40B4-BE49-F238E27FC236}">
              <a16:creationId xmlns:a16="http://schemas.microsoft.com/office/drawing/2014/main" id="{ED54DFA5-A5AB-4525-9E0C-E6E5CB347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" y="142875"/>
          <a:ext cx="2533650" cy="861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581625B-D274-4EDB-A8A9-A8F78D152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85420"/>
          <a:ext cx="2632710" cy="81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864006C1-AD56-48CB-BE03-D828539D2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" y="142875"/>
          <a:ext cx="2533650" cy="861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6553884E-12EB-41FF-B19E-35B8B27AF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165" y="160020"/>
          <a:ext cx="2548890" cy="889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A90C8D75-05E8-414F-8A34-BF5BEE4D7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1515" y="160020"/>
          <a:ext cx="255079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485775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F7DFA2F1-BD95-4177-AA26-2FEC44E7F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85420"/>
          <a:ext cx="2550795" cy="81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3AA6608D-17E8-4652-ADC4-436F5A2D3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165" y="160020"/>
          <a:ext cx="2548890" cy="889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6A1FE930-DCAC-44C7-B03A-4423E5630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98120"/>
          <a:ext cx="254889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014A60C6-9F26-453D-BF8B-5C23AED10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640" y="210820"/>
          <a:ext cx="2546985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F8E7B2A6-0ABC-45B5-8724-E820AF61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60020"/>
          <a:ext cx="254889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735F25AA-65E9-41F2-9E89-17E00D556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640" y="210820"/>
          <a:ext cx="2546985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ED8A9AF5-697E-4C4E-A732-4D1407D64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165" y="160020"/>
          <a:ext cx="2548890" cy="889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504825</xdr:colOff>
      <xdr:row>0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FD3A7B08-11E1-4138-AE6E-9C4C5D73D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223520"/>
          <a:ext cx="2546985" cy="77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63500</xdr:rowOff>
    </xdr:from>
    <xdr:to>
      <xdr:col>3</xdr:col>
      <xdr:colOff>504825</xdr:colOff>
      <xdr:row>6</xdr:row>
      <xdr:rowOff>0</xdr:rowOff>
    </xdr:to>
    <xdr:pic>
      <xdr:nvPicPr>
        <xdr:cNvPr id="3" name="Picture 5" descr="Black City tab">
          <a:extLst>
            <a:ext uri="{FF2B5EF4-FFF2-40B4-BE49-F238E27FC236}">
              <a16:creationId xmlns:a16="http://schemas.microsoft.com/office/drawing/2014/main" id="{C4CCBD85-89FE-4C2E-9ECC-A0903F83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223520"/>
          <a:ext cx="2546985" cy="77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</xdr:row>
      <xdr:rowOff>25400</xdr:rowOff>
    </xdr:from>
    <xdr:to>
      <xdr:col>3</xdr:col>
      <xdr:colOff>511175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B2B4CE4A-5C92-49D6-92DC-AD357768E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340" y="185420"/>
          <a:ext cx="2550795" cy="81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12700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B6A293AB-083B-4291-9D5F-41BB12158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72720"/>
          <a:ext cx="2548890" cy="82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D0DD4DD9-1DB4-4FEC-8DD3-497D346BB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640" y="210820"/>
          <a:ext cx="2546985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349B33D7-D7C5-455D-B9C6-56C9855E2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165" y="160020"/>
          <a:ext cx="2548890" cy="889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E9D3A7C8-EE1F-48B0-97BD-4812267C7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165" y="160020"/>
          <a:ext cx="2548890" cy="889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A96BAEE8-3B5E-428E-B8E9-9551B3F5D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640" y="210820"/>
          <a:ext cx="2546985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D8E0114B-D07C-4925-85D6-4FF6B6F6F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165" y="160020"/>
          <a:ext cx="2548890" cy="889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2AA8ADDA-185A-4443-84CB-FC74D468A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60020"/>
          <a:ext cx="254889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590550</xdr:colOff>
      <xdr:row>6</xdr:row>
      <xdr:rowOff>19050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38BB2D88-9904-4536-92FE-A338DB4CA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60020"/>
          <a:ext cx="254889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925AE44A-A180-40BA-BB24-394F3AD3E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640" y="210820"/>
          <a:ext cx="2546985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0</xdr:rowOff>
    </xdr:from>
    <xdr:to>
      <xdr:col>3</xdr:col>
      <xdr:colOff>638175</xdr:colOff>
      <xdr:row>0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A2087617-E30A-4410-BD63-C4FAC56DC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" y="142875"/>
          <a:ext cx="2533650" cy="861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4" name="Picture 4" descr="Black City tab">
          <a:extLst>
            <a:ext uri="{FF2B5EF4-FFF2-40B4-BE49-F238E27FC236}">
              <a16:creationId xmlns:a16="http://schemas.microsoft.com/office/drawing/2014/main" id="{9C4C7D66-ED81-49A7-BD36-C08E82FAA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" y="142875"/>
          <a:ext cx="2533650" cy="861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B03A5F87-A0A8-4807-9A85-D8B1909A3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165" y="160020"/>
          <a:ext cx="2548890" cy="889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50800</xdr:rowOff>
    </xdr:from>
    <xdr:to>
      <xdr:col>3</xdr:col>
      <xdr:colOff>555625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48A5AA05-2FD1-4DBA-B529-5FC8029F0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640" y="210820"/>
          <a:ext cx="2546985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2FD0EC0-C972-4F83-A5FD-22053933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98120"/>
          <a:ext cx="254889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7879D15C-EFE3-411F-853C-6EBBA1DFB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1990" y="207645"/>
          <a:ext cx="254889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DD821C87-66E1-4866-A131-D332A9E5D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165" y="160020"/>
          <a:ext cx="2548890" cy="889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15875</xdr:rowOff>
    </xdr:from>
    <xdr:to>
      <xdr:col>3</xdr:col>
      <xdr:colOff>600075</xdr:colOff>
      <xdr:row>6</xdr:row>
      <xdr:rowOff>0</xdr:rowOff>
    </xdr:to>
    <xdr:pic>
      <xdr:nvPicPr>
        <xdr:cNvPr id="3" name="Picture 5" descr="Black City tab">
          <a:extLst>
            <a:ext uri="{FF2B5EF4-FFF2-40B4-BE49-F238E27FC236}">
              <a16:creationId xmlns:a16="http://schemas.microsoft.com/office/drawing/2014/main" id="{EF401F06-5A73-4CA4-AA1C-066A23B22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" y="175895"/>
          <a:ext cx="2548890" cy="82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561975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32E0FAEF-39E7-4C5A-BB4C-4411D5A89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85420"/>
          <a:ext cx="2550795" cy="81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CCEFA94F-53FB-4C3A-83CB-CBFB3FEA1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60020"/>
          <a:ext cx="254889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</xdr:row>
      <xdr:rowOff>12700</xdr:rowOff>
    </xdr:from>
    <xdr:to>
      <xdr:col>3</xdr:col>
      <xdr:colOff>680884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8ECB3F5A-D2B4-4193-AF5D-2BD0417AD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040" y="172720"/>
          <a:ext cx="2631604" cy="82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81CE7CA8-701D-4E15-A796-DA624DFBB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1990" y="207645"/>
          <a:ext cx="254889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50800"/>
          <a:ext cx="24955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2725"/>
          <a:ext cx="25336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4" name="Picture 4" descr="Black City tab">
          <a:extLst>
            <a:ext uri="{FF2B5EF4-FFF2-40B4-BE49-F238E27FC236}">
              <a16:creationId xmlns:a16="http://schemas.microsoft.com/office/drawing/2014/main" id="{4318CA45-8AD9-42BF-9E1F-FDC02ECFF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2725"/>
          <a:ext cx="2533650" cy="75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0</xdr:row>
      <xdr:rowOff>0</xdr:rowOff>
    </xdr:from>
    <xdr:to>
      <xdr:col>3</xdr:col>
      <xdr:colOff>577850</xdr:colOff>
      <xdr:row>0</xdr:row>
      <xdr:rowOff>0</xdr:rowOff>
    </xdr:to>
    <xdr:pic>
      <xdr:nvPicPr>
        <xdr:cNvPr id="5" name="Picture 4" descr="Black City tab">
          <a:extLst>
            <a:ext uri="{FF2B5EF4-FFF2-40B4-BE49-F238E27FC236}">
              <a16:creationId xmlns:a16="http://schemas.microsoft.com/office/drawing/2014/main" id="{0102C01B-5F0A-4247-80E6-05727E1E7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0820"/>
          <a:ext cx="260223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596900</xdr:colOff>
      <xdr:row>1</xdr:row>
      <xdr:rowOff>50800</xdr:rowOff>
    </xdr:from>
    <xdr:to>
      <xdr:col>3</xdr:col>
      <xdr:colOff>577850</xdr:colOff>
      <xdr:row>6</xdr:row>
      <xdr:rowOff>0</xdr:rowOff>
    </xdr:to>
    <xdr:pic>
      <xdr:nvPicPr>
        <xdr:cNvPr id="6" name="Picture 4" descr="Black City tab">
          <a:extLst>
            <a:ext uri="{FF2B5EF4-FFF2-40B4-BE49-F238E27FC236}">
              <a16:creationId xmlns:a16="http://schemas.microsoft.com/office/drawing/2014/main" id="{CC41C31C-AB82-4F1B-9DAA-1A5415453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900" y="210820"/>
          <a:ext cx="260223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41275</xdr:colOff>
      <xdr:row>1</xdr:row>
      <xdr:rowOff>3175</xdr:rowOff>
    </xdr:from>
    <xdr:to>
      <xdr:col>3</xdr:col>
      <xdr:colOff>596900</xdr:colOff>
      <xdr:row>6</xdr:row>
      <xdr:rowOff>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9F793494-876F-429C-B0C9-34CD36506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4215" y="163195"/>
          <a:ext cx="2597785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0</xdr:rowOff>
    </xdr:from>
    <xdr:to>
      <xdr:col>3</xdr:col>
      <xdr:colOff>558800</xdr:colOff>
      <xdr:row>5</xdr:row>
      <xdr:rowOff>161925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DF84D20A-1628-46F2-BA10-B1CDE45D7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615" y="160020"/>
          <a:ext cx="2534285" cy="832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0</xdr:rowOff>
    </xdr:from>
    <xdr:to>
      <xdr:col>3</xdr:col>
      <xdr:colOff>603250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C934F6DF-F529-40F4-903B-4317F9B69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640" y="160020"/>
          <a:ext cx="254889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38100</xdr:rowOff>
    </xdr:from>
    <xdr:to>
      <xdr:col>3</xdr:col>
      <xdr:colOff>590550</xdr:colOff>
      <xdr:row>5</xdr:row>
      <xdr:rowOff>152400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7E50E344-3D7E-4385-88A0-1D64049C3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98120"/>
          <a:ext cx="2602230" cy="78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572FFE30-21A4-44F8-919A-2A4ADE0B4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60020"/>
          <a:ext cx="254889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</xdr:row>
      <xdr:rowOff>25400</xdr:rowOff>
    </xdr:from>
    <xdr:to>
      <xdr:col>3</xdr:col>
      <xdr:colOff>654050</xdr:colOff>
      <xdr:row>6</xdr:row>
      <xdr:rowOff>25400</xdr:rowOff>
    </xdr:to>
    <xdr:pic>
      <xdr:nvPicPr>
        <xdr:cNvPr id="2" name="Picture 5" descr="Black City tab">
          <a:extLst>
            <a:ext uri="{FF2B5EF4-FFF2-40B4-BE49-F238E27FC236}">
              <a16:creationId xmlns:a16="http://schemas.microsoft.com/office/drawing/2014/main" id="{9A39EE65-0BA5-4158-950F-10F9B138D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6440" y="185420"/>
          <a:ext cx="2548890" cy="830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C2E56E7-29A0-49E0-820F-D75EB2304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165" y="160020"/>
          <a:ext cx="2548890" cy="889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47625</xdr:rowOff>
    </xdr:from>
    <xdr:to>
      <xdr:col>3</xdr:col>
      <xdr:colOff>609600</xdr:colOff>
      <xdr:row>6</xdr:row>
      <xdr:rowOff>38100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DE442A1-4A96-494C-86FD-18002968A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1990" y="207645"/>
          <a:ext cx="254889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25400</xdr:rowOff>
    </xdr:from>
    <xdr:to>
      <xdr:col>3</xdr:col>
      <xdr:colOff>590550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F037B7C-FE1C-4D55-96C2-E240303EE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85420"/>
          <a:ext cx="2678430" cy="81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31A1DB46-7DB2-4D8E-8CE5-900DE5FE7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165" y="160020"/>
          <a:ext cx="2548890" cy="889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80C06127-09E3-492E-A56E-98C4895CD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" y="142875"/>
          <a:ext cx="2533650" cy="861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</xdr:row>
      <xdr:rowOff>25400</xdr:rowOff>
    </xdr:from>
    <xdr:to>
      <xdr:col>3</xdr:col>
      <xdr:colOff>555625</xdr:colOff>
      <xdr:row>6</xdr:row>
      <xdr:rowOff>0</xdr:rowOff>
    </xdr:to>
    <xdr:pic>
      <xdr:nvPicPr>
        <xdr:cNvPr id="2" name="Picture 24" descr="Black City tab">
          <a:extLst>
            <a:ext uri="{FF2B5EF4-FFF2-40B4-BE49-F238E27FC236}">
              <a16:creationId xmlns:a16="http://schemas.microsoft.com/office/drawing/2014/main" id="{12D36A14-9620-4D04-9F63-4C2650E1D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5640" y="185420"/>
          <a:ext cx="2592705" cy="81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3</xdr:col>
      <xdr:colOff>638175</xdr:colOff>
      <xdr:row>6</xdr:row>
      <xdr:rowOff>6350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CCC9668D-0FA1-44D5-AE3F-5394FB06B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" y="142875"/>
          <a:ext cx="2548890" cy="861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155575</xdr:rowOff>
    </xdr:from>
    <xdr:to>
      <xdr:col>3</xdr:col>
      <xdr:colOff>638175</xdr:colOff>
      <xdr:row>6</xdr:row>
      <xdr:rowOff>19050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B15C9FFA-FDC0-4AAE-96F3-EB94FB7C6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" y="155575"/>
          <a:ext cx="2548890" cy="861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476250</xdr:colOff>
      <xdr:row>6</xdr:row>
      <xdr:rowOff>0</xdr:rowOff>
    </xdr:to>
    <xdr:pic>
      <xdr:nvPicPr>
        <xdr:cNvPr id="2" name="Picture 4" descr="Black City tab">
          <a:extLst>
            <a:ext uri="{FF2B5EF4-FFF2-40B4-BE49-F238E27FC236}">
              <a16:creationId xmlns:a16="http://schemas.microsoft.com/office/drawing/2014/main" id="{04357147-39F9-4320-82FF-96B7DC449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2940" y="160020"/>
          <a:ext cx="254889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5" name="Picture 4" descr="Black City tab">
          <a:extLst>
            <a:ext uri="{FF2B5EF4-FFF2-40B4-BE49-F238E27FC236}">
              <a16:creationId xmlns:a16="http://schemas.microsoft.com/office/drawing/2014/main" id="{E1C4C2F9-8ED1-48E2-96D7-2B7D68481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165" y="160020"/>
          <a:ext cx="2548890" cy="889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1</xdr:row>
      <xdr:rowOff>0</xdr:rowOff>
    </xdr:from>
    <xdr:to>
      <xdr:col>3</xdr:col>
      <xdr:colOff>612775</xdr:colOff>
      <xdr:row>6</xdr:row>
      <xdr:rowOff>28575</xdr:rowOff>
    </xdr:to>
    <xdr:pic>
      <xdr:nvPicPr>
        <xdr:cNvPr id="3" name="Picture 4" descr="Black City tab">
          <a:extLst>
            <a:ext uri="{FF2B5EF4-FFF2-40B4-BE49-F238E27FC236}">
              <a16:creationId xmlns:a16="http://schemas.microsoft.com/office/drawing/2014/main" id="{D4DD3C2E-DC44-4B4C-AA1A-152942631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165" y="160020"/>
          <a:ext cx="2548890" cy="889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38100</xdr:rowOff>
    </xdr:from>
    <xdr:to>
      <xdr:col>3</xdr:col>
      <xdr:colOff>638175</xdr:colOff>
      <xdr:row>6</xdr:row>
      <xdr:rowOff>9525</xdr:rowOff>
    </xdr:to>
    <xdr:pic>
      <xdr:nvPicPr>
        <xdr:cNvPr id="2" name="Picture 6" descr="Black City tab">
          <a:extLst>
            <a:ext uri="{FF2B5EF4-FFF2-40B4-BE49-F238E27FC236}">
              <a16:creationId xmlns:a16="http://schemas.microsoft.com/office/drawing/2014/main" id="{7B346791-DAD4-4795-A74E-B6D2E40C8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0565" y="198120"/>
          <a:ext cx="254889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9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0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1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2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3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4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6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7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8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49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0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1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2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3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4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6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7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8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59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P29"/>
  <sheetViews>
    <sheetView showGridLines="0" topLeftCell="A7" zoomScale="75" zoomScaleNormal="75" zoomScaleSheetLayoutView="75" workbookViewId="0">
      <selection activeCell="F16" sqref="F16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43" customFormat="1" ht="15.75" x14ac:dyDescent="0.25">
      <c r="B9" s="39" t="s">
        <v>1</v>
      </c>
      <c r="C9" s="39"/>
      <c r="D9" s="40" t="s">
        <v>108</v>
      </c>
      <c r="E9" s="41"/>
      <c r="F9" s="47"/>
      <c r="G9" s="47"/>
      <c r="H9" s="108"/>
      <c r="K9" s="42"/>
      <c r="L9" s="42"/>
      <c r="M9" s="42"/>
    </row>
    <row r="10" spans="2:16" s="43" customFormat="1" ht="15.75" x14ac:dyDescent="0.25">
      <c r="B10" s="39" t="s">
        <v>3</v>
      </c>
      <c r="C10" s="39"/>
      <c r="D10" s="44" t="s">
        <v>57</v>
      </c>
      <c r="E10" s="45"/>
      <c r="F10" s="47"/>
      <c r="G10" s="47"/>
      <c r="H10" s="108"/>
      <c r="K10" s="42"/>
      <c r="L10" s="42"/>
      <c r="M10" s="42"/>
    </row>
    <row r="11" spans="2:16" s="43" customFormat="1" ht="15.75" x14ac:dyDescent="0.25">
      <c r="B11" s="39"/>
      <c r="C11" s="39"/>
      <c r="D11" s="46"/>
      <c r="E11" s="47"/>
      <c r="F11" s="47"/>
      <c r="G11" s="47"/>
      <c r="H11" s="108"/>
      <c r="K11" s="42"/>
      <c r="L11" s="42"/>
      <c r="M11" s="42"/>
    </row>
    <row r="12" spans="2:16" s="43" customFormat="1" ht="15.75" x14ac:dyDescent="0.25">
      <c r="B12" s="11" t="s">
        <v>5</v>
      </c>
      <c r="C12" s="12"/>
      <c r="F12" s="47"/>
      <c r="G12" s="47"/>
      <c r="H12" s="108"/>
      <c r="K12" s="42"/>
      <c r="L12" s="42"/>
      <c r="M12" s="42"/>
    </row>
    <row r="13" spans="2:16" s="43" customFormat="1" ht="14.25" x14ac:dyDescent="0.2"/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15.75" x14ac:dyDescent="0.25">
      <c r="B16" s="51"/>
      <c r="C16" s="52"/>
      <c r="D16" s="52"/>
      <c r="E16" s="66"/>
      <c r="F16" s="67"/>
      <c r="G16" s="67"/>
      <c r="H16" s="67"/>
      <c r="I16" s="67"/>
      <c r="J16" s="67"/>
      <c r="K16" s="67"/>
      <c r="L16" s="68"/>
      <c r="M16" s="67"/>
      <c r="P16" s="17"/>
    </row>
    <row r="17" spans="2:13" ht="15.75" x14ac:dyDescent="0.25">
      <c r="B17" s="53"/>
      <c r="C17" s="20"/>
      <c r="D17" s="20"/>
      <c r="E17" s="20"/>
      <c r="F17" s="20" t="s">
        <v>22</v>
      </c>
      <c r="G17" s="29">
        <v>0</v>
      </c>
      <c r="H17" s="29">
        <v>0</v>
      </c>
      <c r="I17" s="29">
        <v>0</v>
      </c>
      <c r="J17" s="29">
        <v>0</v>
      </c>
      <c r="K17" s="30">
        <v>0</v>
      </c>
      <c r="L17" s="30">
        <f>SUM(L16)</f>
        <v>0</v>
      </c>
      <c r="M17" s="30">
        <v>0</v>
      </c>
    </row>
    <row r="18" spans="2:13" ht="15.75" x14ac:dyDescent="0.25">
      <c r="B18" s="53"/>
      <c r="C18" s="20"/>
      <c r="D18" s="20"/>
      <c r="E18" s="20"/>
      <c r="F18" s="20" t="s">
        <v>23</v>
      </c>
      <c r="G18" s="30">
        <v>0.45</v>
      </c>
      <c r="H18" s="30">
        <v>0.24</v>
      </c>
      <c r="I18" s="30">
        <v>0.2</v>
      </c>
      <c r="J18" s="30">
        <v>0.05</v>
      </c>
      <c r="K18" s="31"/>
      <c r="L18" s="31"/>
      <c r="M18" s="31"/>
    </row>
    <row r="19" spans="2:13" ht="15.75" x14ac:dyDescent="0.25">
      <c r="B19" s="53"/>
      <c r="C19" s="20"/>
      <c r="D19" s="20"/>
      <c r="E19" s="20"/>
      <c r="F19" s="20" t="s">
        <v>24</v>
      </c>
      <c r="G19" s="30">
        <f>G17*G18</f>
        <v>0</v>
      </c>
      <c r="H19" s="30">
        <f>H17*H18</f>
        <v>0</v>
      </c>
      <c r="I19" s="30">
        <f>I17*I18</f>
        <v>0</v>
      </c>
      <c r="J19" s="30">
        <f>J17*J18</f>
        <v>0</v>
      </c>
      <c r="K19" s="31"/>
      <c r="L19" s="31"/>
      <c r="M19" s="31"/>
    </row>
    <row r="20" spans="2:13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 x14ac:dyDescent="0.25">
      <c r="B22" s="54" t="s">
        <v>25</v>
      </c>
      <c r="C22" s="5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32" t="s">
        <v>6</v>
      </c>
      <c r="C24" s="133"/>
      <c r="D24" s="134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9" t="s">
        <v>16</v>
      </c>
      <c r="C25" s="50" t="s">
        <v>17</v>
      </c>
      <c r="D25" s="50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15.75" x14ac:dyDescent="0.25">
      <c r="B26" s="74"/>
      <c r="C26" s="29"/>
      <c r="D26" s="29"/>
      <c r="E26" s="23"/>
      <c r="F26" s="23"/>
      <c r="G26" s="29"/>
      <c r="H26" s="29"/>
      <c r="I26" s="29"/>
      <c r="J26" s="29"/>
      <c r="K26" s="37"/>
      <c r="L26" s="72"/>
      <c r="M26" s="109"/>
    </row>
    <row r="27" spans="2:13" ht="15.75" x14ac:dyDescent="0.25">
      <c r="B27" s="53"/>
      <c r="C27" s="20"/>
      <c r="D27" s="20"/>
      <c r="E27" s="20"/>
      <c r="F27" s="20" t="s">
        <v>22</v>
      </c>
      <c r="G27" s="29">
        <f>SUM(G26:G26)</f>
        <v>0</v>
      </c>
      <c r="H27" s="29">
        <f>SUM(H26:H26)</f>
        <v>0</v>
      </c>
      <c r="I27" s="29">
        <f>SUM(I26:I26)</f>
        <v>0</v>
      </c>
      <c r="J27" s="29">
        <f>SUM(J26:J26)</f>
        <v>0</v>
      </c>
      <c r="K27" s="30">
        <f>SUM(K26)</f>
        <v>0</v>
      </c>
      <c r="L27" s="30">
        <f>SUM(L26)</f>
        <v>0</v>
      </c>
      <c r="M27" s="30">
        <f>SUM(M26)</f>
        <v>0</v>
      </c>
    </row>
    <row r="28" spans="2:13" ht="15.75" x14ac:dyDescent="0.25">
      <c r="B28" s="53"/>
      <c r="C28" s="20"/>
      <c r="D28" s="20"/>
      <c r="E28" s="20"/>
      <c r="F28" s="20" t="s">
        <v>23</v>
      </c>
      <c r="G28" s="30">
        <v>0.45</v>
      </c>
      <c r="H28" s="30">
        <v>0.24</v>
      </c>
      <c r="I28" s="30">
        <v>0.2</v>
      </c>
      <c r="J28" s="30">
        <v>0.05</v>
      </c>
      <c r="K28" s="31"/>
      <c r="L28" s="31"/>
      <c r="M28" s="31"/>
    </row>
    <row r="29" spans="2:13" ht="15.75" x14ac:dyDescent="0.25">
      <c r="B29" s="53"/>
      <c r="C29" s="20"/>
      <c r="D29" s="20"/>
      <c r="E29" s="20"/>
      <c r="F29" s="20" t="s">
        <v>24</v>
      </c>
      <c r="G29" s="30">
        <f>G27*G28</f>
        <v>0</v>
      </c>
      <c r="H29" s="30">
        <f>H27*H28</f>
        <v>0</v>
      </c>
      <c r="I29" s="30">
        <f>I27*I28</f>
        <v>0</v>
      </c>
      <c r="J29" s="30">
        <f>J27*J28</f>
        <v>0</v>
      </c>
      <c r="K29" s="31"/>
      <c r="L29" s="31"/>
      <c r="M29" s="31"/>
    </row>
  </sheetData>
  <sheetProtection algorithmName="SHA-512" hashValue="ctnl0spbdg9rwPKvKygBdSWo3j79lT1c1CAoqGOufXz7eayr7tb1mg+nSAJzNuIrSp4XaFSjLp1b7slz9X+zIA==" saltValue="U/vG/qD77oXpi1RmBPIrFg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7:P31"/>
  <sheetViews>
    <sheetView showGridLines="0" topLeftCell="A7" zoomScale="75" zoomScaleNormal="75" workbookViewId="0">
      <selection activeCell="E17" sqref="E17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  <c r="F8" s="87"/>
    </row>
    <row r="9" spans="2:16" s="6" customFormat="1" ht="15.75" x14ac:dyDescent="0.25">
      <c r="B9" s="2" t="s">
        <v>1</v>
      </c>
      <c r="C9" s="2"/>
      <c r="D9" s="3" t="s">
        <v>75</v>
      </c>
      <c r="E9" s="4"/>
      <c r="F9" s="4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76</v>
      </c>
      <c r="E10" s="8"/>
      <c r="F10" s="8"/>
      <c r="G10" s="5"/>
      <c r="K10" s="5"/>
      <c r="L10" s="5"/>
      <c r="M10" s="5"/>
    </row>
    <row r="11" spans="2:16" s="6" customFormat="1" ht="15.75" x14ac:dyDescent="0.25">
      <c r="B11" s="2"/>
      <c r="C11" s="2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36">
        <v>43321</v>
      </c>
      <c r="C16" s="35"/>
      <c r="D16" s="35"/>
      <c r="E16" s="23" t="s">
        <v>19</v>
      </c>
      <c r="F16" s="29"/>
      <c r="G16" s="29"/>
      <c r="H16" s="29"/>
      <c r="I16" s="29"/>
      <c r="J16" s="29"/>
      <c r="K16" s="29"/>
      <c r="L16" s="25">
        <v>665</v>
      </c>
      <c r="M16" s="88"/>
      <c r="N16" s="89"/>
      <c r="P16" s="17"/>
    </row>
    <row r="17" spans="2:16" ht="15.75" x14ac:dyDescent="0.25">
      <c r="B17" s="74" t="s">
        <v>31</v>
      </c>
      <c r="C17" s="29"/>
      <c r="D17" s="29"/>
      <c r="E17" s="23" t="s">
        <v>32</v>
      </c>
      <c r="F17" s="29"/>
      <c r="G17" s="29"/>
      <c r="H17" s="29"/>
      <c r="I17" s="29"/>
      <c r="J17" s="29"/>
      <c r="K17" s="29"/>
      <c r="L17" s="25">
        <v>744.72</v>
      </c>
      <c r="M17" s="26"/>
      <c r="N17" s="89"/>
      <c r="P17" s="17"/>
    </row>
    <row r="18" spans="2:16" ht="15.75" x14ac:dyDescent="0.25">
      <c r="B18" s="74" t="s">
        <v>20</v>
      </c>
      <c r="C18" s="29"/>
      <c r="D18" s="29"/>
      <c r="E18" s="23" t="s">
        <v>21</v>
      </c>
      <c r="F18" s="29"/>
      <c r="G18" s="29"/>
      <c r="H18" s="29"/>
      <c r="I18" s="29"/>
      <c r="J18" s="29"/>
      <c r="K18" s="29"/>
      <c r="L18" s="25"/>
      <c r="M18" s="26">
        <v>117.76</v>
      </c>
      <c r="N18" s="89"/>
      <c r="P18" s="17"/>
    </row>
    <row r="19" spans="2:16" ht="15.75" x14ac:dyDescent="0.25">
      <c r="B19" s="53"/>
      <c r="C19" s="20"/>
      <c r="D19" s="20"/>
      <c r="E19" s="20"/>
      <c r="F19" s="20" t="s">
        <v>22</v>
      </c>
      <c r="G19" s="29">
        <f t="shared" ref="G19:K19" si="0">SUM(G16:G16)</f>
        <v>0</v>
      </c>
      <c r="H19" s="29">
        <f t="shared" si="0"/>
        <v>0</v>
      </c>
      <c r="I19" s="29">
        <f t="shared" si="0"/>
        <v>0</v>
      </c>
      <c r="J19" s="29">
        <f t="shared" si="0"/>
        <v>0</v>
      </c>
      <c r="K19" s="30">
        <f t="shared" si="0"/>
        <v>0</v>
      </c>
      <c r="L19" s="30">
        <f>SUM(L16:L17)</f>
        <v>1409.72</v>
      </c>
      <c r="M19" s="30">
        <f>SUM(M16:M18)</f>
        <v>117.76</v>
      </c>
    </row>
    <row r="20" spans="2:16" ht="15.75" x14ac:dyDescent="0.25">
      <c r="B20" s="53"/>
      <c r="C20" s="20"/>
      <c r="D20" s="20"/>
      <c r="E20" s="20"/>
      <c r="F20" s="20" t="s">
        <v>23</v>
      </c>
      <c r="G20" s="30">
        <v>0.45</v>
      </c>
      <c r="H20" s="30">
        <v>0.24</v>
      </c>
      <c r="I20" s="30">
        <v>0.2</v>
      </c>
      <c r="J20" s="30">
        <v>0.05</v>
      </c>
      <c r="K20" s="31"/>
      <c r="L20" s="31"/>
      <c r="M20" s="31"/>
    </row>
    <row r="21" spans="2:16" ht="15.75" x14ac:dyDescent="0.25">
      <c r="B21" s="53"/>
      <c r="C21" s="20"/>
      <c r="D21" s="20"/>
      <c r="E21" s="20"/>
      <c r="F21" s="20" t="s">
        <v>24</v>
      </c>
      <c r="G21" s="30">
        <f>G19*G20</f>
        <v>0</v>
      </c>
      <c r="H21" s="30">
        <f>H19*H20</f>
        <v>0</v>
      </c>
      <c r="I21" s="30">
        <f>I19*I20</f>
        <v>0</v>
      </c>
      <c r="J21" s="30">
        <f>J19*J20</f>
        <v>0</v>
      </c>
      <c r="K21" s="31"/>
      <c r="L21" s="31"/>
      <c r="M21" s="31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54" t="s">
        <v>25</v>
      </c>
      <c r="C24" s="54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15.75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2:16" ht="47.25" x14ac:dyDescent="0.25">
      <c r="B26" s="132" t="s">
        <v>6</v>
      </c>
      <c r="C26" s="133"/>
      <c r="D26" s="134"/>
      <c r="E26" s="15" t="s">
        <v>7</v>
      </c>
      <c r="F26" s="15" t="s">
        <v>8</v>
      </c>
      <c r="G26" s="15" t="s">
        <v>9</v>
      </c>
      <c r="H26" s="15" t="s">
        <v>10</v>
      </c>
      <c r="I26" s="15" t="s">
        <v>11</v>
      </c>
      <c r="J26" s="15" t="s">
        <v>12</v>
      </c>
      <c r="K26" s="15" t="s">
        <v>13</v>
      </c>
      <c r="L26" s="15" t="s">
        <v>14</v>
      </c>
      <c r="M26" s="15" t="s">
        <v>15</v>
      </c>
    </row>
    <row r="27" spans="2:16" ht="31.5" x14ac:dyDescent="0.25">
      <c r="B27" s="49" t="s">
        <v>16</v>
      </c>
      <c r="C27" s="50" t="s">
        <v>17</v>
      </c>
      <c r="D27" s="50" t="s">
        <v>18</v>
      </c>
      <c r="E27" s="20"/>
      <c r="F27" s="20"/>
      <c r="G27" s="20"/>
      <c r="H27" s="20"/>
      <c r="I27" s="20"/>
      <c r="J27" s="20"/>
      <c r="K27" s="20"/>
      <c r="L27" s="20"/>
      <c r="M27" s="20"/>
    </row>
    <row r="28" spans="2:16" ht="15.75" x14ac:dyDescent="0.25">
      <c r="B28" s="63"/>
      <c r="C28" s="57"/>
      <c r="D28" s="57"/>
      <c r="E28" s="58"/>
      <c r="F28" s="59"/>
      <c r="G28" s="59"/>
      <c r="H28" s="59"/>
      <c r="I28" s="59"/>
      <c r="J28" s="59"/>
      <c r="K28" s="60"/>
      <c r="L28" s="60"/>
      <c r="M28" s="60"/>
    </row>
    <row r="29" spans="2:16" ht="15.75" x14ac:dyDescent="0.25">
      <c r="B29" s="53"/>
      <c r="C29" s="20"/>
      <c r="D29" s="20"/>
      <c r="E29" s="20"/>
      <c r="F29" s="20" t="s">
        <v>22</v>
      </c>
      <c r="G29" s="29">
        <f t="shared" ref="G29:M29" si="1">SUM(G28:G28)</f>
        <v>0</v>
      </c>
      <c r="H29" s="29">
        <f t="shared" si="1"/>
        <v>0</v>
      </c>
      <c r="I29" s="29">
        <f t="shared" si="1"/>
        <v>0</v>
      </c>
      <c r="J29" s="29">
        <f t="shared" si="1"/>
        <v>0</v>
      </c>
      <c r="K29" s="30">
        <f t="shared" si="1"/>
        <v>0</v>
      </c>
      <c r="L29" s="30">
        <f t="shared" si="1"/>
        <v>0</v>
      </c>
      <c r="M29" s="30">
        <f t="shared" si="1"/>
        <v>0</v>
      </c>
    </row>
    <row r="30" spans="2:16" ht="15.75" x14ac:dyDescent="0.25">
      <c r="B30" s="53"/>
      <c r="C30" s="20"/>
      <c r="D30" s="20"/>
      <c r="E30" s="20"/>
      <c r="F30" s="20" t="s">
        <v>23</v>
      </c>
      <c r="G30" s="30">
        <v>0.45</v>
      </c>
      <c r="H30" s="30">
        <v>0.24</v>
      </c>
      <c r="I30" s="30">
        <v>0.2</v>
      </c>
      <c r="J30" s="30">
        <v>0.05</v>
      </c>
      <c r="K30" s="31"/>
      <c r="L30" s="31"/>
      <c r="M30" s="31"/>
    </row>
    <row r="31" spans="2:16" ht="15.75" x14ac:dyDescent="0.25">
      <c r="B31" s="53"/>
      <c r="C31" s="20"/>
      <c r="D31" s="20"/>
      <c r="E31" s="20"/>
      <c r="F31" s="20" t="s">
        <v>24</v>
      </c>
      <c r="G31" s="30">
        <f>G29*G30</f>
        <v>0</v>
      </c>
      <c r="H31" s="30">
        <f>H29*H30</f>
        <v>0</v>
      </c>
      <c r="I31" s="30">
        <f>I29*I30</f>
        <v>0</v>
      </c>
      <c r="J31" s="30">
        <f>J29*J30</f>
        <v>0</v>
      </c>
      <c r="K31" s="31"/>
      <c r="L31" s="31"/>
      <c r="M31" s="31"/>
    </row>
  </sheetData>
  <sheetProtection algorithmName="SHA-512" hashValue="vHtVXMn754KVGOjL0x2hJq0ZDhD6UrOVjp5qNRLWPKHFdyyczMiw5u1kan/pVmpjebzVUDqN+ECIeRf11Yquqg==" saltValue="H0L0BNbBnD/d31CIwOIlXQ==" spinCount="100000" sheet="1" objects="1" scenarios="1"/>
  <mergeCells count="3">
    <mergeCell ref="B7:D7"/>
    <mergeCell ref="B14:D14"/>
    <mergeCell ref="B26:D26"/>
  </mergeCells>
  <dataValidations count="1">
    <dataValidation allowBlank="1" showInputMessage="1" showErrorMessage="1" sqref="K28 K16:K18" xr:uid="{E98DF9DF-4432-4E14-9598-676831DD81B3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7:P32"/>
  <sheetViews>
    <sheetView showGridLines="0" topLeftCell="A10" zoomScale="75" zoomScaleNormal="75" workbookViewId="0">
      <selection activeCell="M17" sqref="B17:M17"/>
    </sheetView>
  </sheetViews>
  <sheetFormatPr defaultRowHeight="15" x14ac:dyDescent="0.25"/>
  <cols>
    <col min="1" max="1" width="9.7109375" customWidth="1"/>
    <col min="2" max="2" width="16.140625" customWidth="1"/>
    <col min="3" max="3" width="12.7109375" customWidth="1"/>
    <col min="4" max="4" width="10.7109375" customWidth="1"/>
    <col min="5" max="5" width="25.7109375" bestFit="1" customWidth="1"/>
    <col min="6" max="6" width="28.42578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120</v>
      </c>
      <c r="E9" s="4"/>
      <c r="F9" s="10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4"/>
      <c r="F10" s="10"/>
      <c r="G10" s="5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12"/>
    </row>
    <row r="13" spans="2:16" s="6" customFormat="1" ht="20.25" x14ac:dyDescent="0.3">
      <c r="B13" s="48"/>
    </row>
    <row r="14" spans="2:16" ht="45" x14ac:dyDescent="0.25">
      <c r="B14" s="135" t="s">
        <v>6</v>
      </c>
      <c r="C14" s="136"/>
      <c r="D14" s="137"/>
      <c r="E14" s="112" t="s">
        <v>7</v>
      </c>
      <c r="F14" s="112" t="s">
        <v>8</v>
      </c>
      <c r="G14" s="112" t="s">
        <v>9</v>
      </c>
      <c r="H14" s="112" t="s">
        <v>10</v>
      </c>
      <c r="I14" s="112" t="s">
        <v>11</v>
      </c>
      <c r="J14" s="112" t="s">
        <v>12</v>
      </c>
      <c r="K14" s="112" t="s">
        <v>13</v>
      </c>
      <c r="L14" s="112" t="s">
        <v>14</v>
      </c>
      <c r="M14" s="112" t="s">
        <v>15</v>
      </c>
      <c r="N14" s="16"/>
      <c r="P14" s="17">
        <v>39173</v>
      </c>
    </row>
    <row r="15" spans="2:16" ht="30" x14ac:dyDescent="0.25">
      <c r="B15" s="113" t="s">
        <v>16</v>
      </c>
      <c r="C15" s="114" t="s">
        <v>17</v>
      </c>
      <c r="D15" s="114" t="s">
        <v>18</v>
      </c>
      <c r="E15" s="115"/>
      <c r="F15" s="115"/>
      <c r="G15" s="115"/>
      <c r="H15" s="115"/>
      <c r="I15" s="115"/>
      <c r="J15" s="115"/>
      <c r="K15" s="115"/>
      <c r="L15" s="115"/>
      <c r="M15" s="115"/>
      <c r="P15" s="17">
        <v>39203</v>
      </c>
    </row>
    <row r="16" spans="2:16" ht="15.75" x14ac:dyDescent="0.25">
      <c r="B16" s="38">
        <v>43187</v>
      </c>
      <c r="C16" s="29"/>
      <c r="D16" s="29"/>
      <c r="E16" s="23" t="s">
        <v>121</v>
      </c>
      <c r="F16" s="23" t="s">
        <v>122</v>
      </c>
      <c r="G16" s="24"/>
      <c r="H16" s="29"/>
      <c r="I16" s="29"/>
      <c r="J16" s="29"/>
      <c r="K16" s="29"/>
      <c r="L16" s="30">
        <v>4.0999999999999996</v>
      </c>
      <c r="M16" s="29"/>
      <c r="P16" s="17">
        <v>39234</v>
      </c>
    </row>
    <row r="17" spans="2:16" ht="30.75" x14ac:dyDescent="0.25">
      <c r="B17" s="38">
        <v>43221</v>
      </c>
      <c r="C17" s="29"/>
      <c r="D17" s="29"/>
      <c r="E17" s="23" t="s">
        <v>19</v>
      </c>
      <c r="F17" s="23"/>
      <c r="G17" s="24"/>
      <c r="H17" s="29"/>
      <c r="I17" s="29"/>
      <c r="J17" s="29"/>
      <c r="K17" s="29"/>
      <c r="L17" s="30">
        <v>665</v>
      </c>
      <c r="M17" s="29"/>
      <c r="P17" s="17"/>
    </row>
    <row r="18" spans="2:16" ht="15.75" x14ac:dyDescent="0.25">
      <c r="B18" s="116" t="s">
        <v>88</v>
      </c>
      <c r="C18" s="29"/>
      <c r="D18" s="29"/>
      <c r="E18" s="23" t="s">
        <v>32</v>
      </c>
      <c r="F18" s="23"/>
      <c r="G18" s="24"/>
      <c r="H18" s="29"/>
      <c r="I18" s="29"/>
      <c r="J18" s="29"/>
      <c r="K18" s="29"/>
      <c r="L18" s="30">
        <v>763.6</v>
      </c>
      <c r="M18" s="30"/>
      <c r="P18" s="17"/>
    </row>
    <row r="19" spans="2:16" ht="15.75" x14ac:dyDescent="0.25">
      <c r="B19" s="38" t="s">
        <v>27</v>
      </c>
      <c r="C19" s="29"/>
      <c r="D19" s="29"/>
      <c r="E19" s="23" t="s">
        <v>21</v>
      </c>
      <c r="F19" s="23"/>
      <c r="G19" s="24"/>
      <c r="H19" s="29"/>
      <c r="I19" s="29"/>
      <c r="J19" s="29"/>
      <c r="K19" s="29"/>
      <c r="L19" s="30"/>
      <c r="M19" s="30">
        <v>113.51</v>
      </c>
      <c r="P19" s="17"/>
    </row>
    <row r="20" spans="2:16" ht="15.75" x14ac:dyDescent="0.25">
      <c r="B20" s="53"/>
      <c r="C20" s="20"/>
      <c r="D20" s="20"/>
      <c r="E20" s="20"/>
      <c r="F20" s="20" t="s">
        <v>22</v>
      </c>
      <c r="G20" s="29">
        <f>SUM(G16:G16)</f>
        <v>0</v>
      </c>
      <c r="H20" s="29">
        <f>SUM(H16:H16)</f>
        <v>0</v>
      </c>
      <c r="I20" s="29">
        <f>SUM(I16:I16)</f>
        <v>0</v>
      </c>
      <c r="J20" s="29">
        <f>SUM(J16:J16)</f>
        <v>0</v>
      </c>
      <c r="K20" s="30">
        <v>0</v>
      </c>
      <c r="L20" s="30">
        <f>SUM(L16:L18)</f>
        <v>1432.7</v>
      </c>
      <c r="M20" s="30">
        <f>SUM(M16:M19)</f>
        <v>113.51</v>
      </c>
    </row>
    <row r="21" spans="2:16" ht="15.75" x14ac:dyDescent="0.25">
      <c r="B21" s="53"/>
      <c r="C21" s="20"/>
      <c r="D21" s="20"/>
      <c r="E21" s="20"/>
      <c r="F21" s="20" t="s">
        <v>23</v>
      </c>
      <c r="G21" s="30">
        <v>0.45</v>
      </c>
      <c r="H21" s="30">
        <v>0.24</v>
      </c>
      <c r="I21" s="30">
        <v>0.2</v>
      </c>
      <c r="J21" s="30">
        <v>0.05</v>
      </c>
      <c r="K21" s="31"/>
      <c r="L21" s="31"/>
      <c r="M21" s="31"/>
    </row>
    <row r="22" spans="2:16" ht="15.75" x14ac:dyDescent="0.25">
      <c r="B22" s="53"/>
      <c r="C22" s="20"/>
      <c r="D22" s="20"/>
      <c r="E22" s="20"/>
      <c r="F22" s="20" t="s">
        <v>24</v>
      </c>
      <c r="G22" s="30">
        <f>G20*G21</f>
        <v>0</v>
      </c>
      <c r="H22" s="30">
        <f>H20*H21</f>
        <v>0</v>
      </c>
      <c r="I22" s="30">
        <f>I20*I21</f>
        <v>0</v>
      </c>
      <c r="J22" s="30">
        <f>J20*J21</f>
        <v>0</v>
      </c>
      <c r="K22" s="31"/>
      <c r="L22" s="31"/>
      <c r="M22" s="31"/>
    </row>
    <row r="23" spans="2:16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15.75" x14ac:dyDescent="0.25">
      <c r="B25" s="54" t="s">
        <v>25</v>
      </c>
      <c r="C25" s="54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2:16" ht="15.75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2:16" ht="47.25" x14ac:dyDescent="0.25">
      <c r="B27" s="132" t="s">
        <v>6</v>
      </c>
      <c r="C27" s="133"/>
      <c r="D27" s="134"/>
      <c r="E27" s="15" t="s">
        <v>7</v>
      </c>
      <c r="F27" s="15" t="s">
        <v>8</v>
      </c>
      <c r="G27" s="15" t="s">
        <v>9</v>
      </c>
      <c r="H27" s="15" t="s">
        <v>10</v>
      </c>
      <c r="I27" s="15" t="s">
        <v>11</v>
      </c>
      <c r="J27" s="15" t="s">
        <v>12</v>
      </c>
      <c r="K27" s="15" t="s">
        <v>13</v>
      </c>
      <c r="L27" s="15" t="s">
        <v>14</v>
      </c>
      <c r="M27" s="15" t="s">
        <v>15</v>
      </c>
    </row>
    <row r="28" spans="2:16" ht="31.5" x14ac:dyDescent="0.25">
      <c r="B28" s="49" t="s">
        <v>16</v>
      </c>
      <c r="C28" s="50" t="s">
        <v>17</v>
      </c>
      <c r="D28" s="50" t="s">
        <v>18</v>
      </c>
      <c r="E28" s="20"/>
      <c r="F28" s="20"/>
      <c r="G28" s="20"/>
      <c r="H28" s="20"/>
      <c r="I28" s="20"/>
      <c r="J28" s="20"/>
      <c r="K28" s="20"/>
      <c r="L28" s="20"/>
      <c r="M28" s="20"/>
    </row>
    <row r="29" spans="2:16" ht="15.75" x14ac:dyDescent="0.25">
      <c r="B29" s="64"/>
      <c r="C29" s="29"/>
      <c r="D29" s="29"/>
      <c r="E29" s="23"/>
      <c r="F29" s="24"/>
      <c r="G29" s="29"/>
      <c r="H29" s="29"/>
      <c r="I29" s="29"/>
      <c r="J29" s="29"/>
      <c r="K29" s="29"/>
      <c r="L29" s="30"/>
      <c r="M29" s="37"/>
    </row>
    <row r="30" spans="2:16" ht="15.75" x14ac:dyDescent="0.25">
      <c r="B30" s="53"/>
      <c r="C30" s="20"/>
      <c r="D30" s="20"/>
      <c r="E30" s="20"/>
      <c r="F30" s="20" t="s">
        <v>22</v>
      </c>
      <c r="G30" s="29">
        <f>SUM(G29:G29)</f>
        <v>0</v>
      </c>
      <c r="H30" s="29">
        <v>0</v>
      </c>
      <c r="I30" s="29">
        <v>0</v>
      </c>
      <c r="J30" s="29">
        <v>0</v>
      </c>
      <c r="K30" s="30">
        <f>SUM(K29:K29)</f>
        <v>0</v>
      </c>
      <c r="L30" s="30">
        <f>SUM(L29:L29)</f>
        <v>0</v>
      </c>
      <c r="M30" s="30">
        <f>SUM(M29:M29)</f>
        <v>0</v>
      </c>
    </row>
    <row r="31" spans="2:16" ht="15.75" x14ac:dyDescent="0.25">
      <c r="B31" s="53"/>
      <c r="C31" s="20"/>
      <c r="D31" s="20"/>
      <c r="E31" s="20"/>
      <c r="F31" s="20" t="s">
        <v>23</v>
      </c>
      <c r="G31" s="30">
        <v>0.45</v>
      </c>
      <c r="H31" s="30">
        <v>0.24</v>
      </c>
      <c r="I31" s="30">
        <v>0.2</v>
      </c>
      <c r="J31" s="30">
        <v>0.05</v>
      </c>
      <c r="K31" s="31"/>
      <c r="L31" s="31"/>
      <c r="M31" s="31"/>
    </row>
    <row r="32" spans="2:16" ht="15.75" x14ac:dyDescent="0.25">
      <c r="B32" s="53"/>
      <c r="C32" s="20"/>
      <c r="D32" s="20"/>
      <c r="E32" s="20"/>
      <c r="F32" s="20" t="s">
        <v>24</v>
      </c>
      <c r="G32" s="30">
        <f>G30*G31</f>
        <v>0</v>
      </c>
      <c r="H32" s="30">
        <f>H30*H31</f>
        <v>0</v>
      </c>
      <c r="I32" s="30">
        <f>I30*I31</f>
        <v>0</v>
      </c>
      <c r="J32" s="30">
        <f>J30*J31</f>
        <v>0</v>
      </c>
      <c r="K32" s="31"/>
      <c r="L32" s="31"/>
      <c r="M32" s="31"/>
    </row>
  </sheetData>
  <sheetProtection algorithmName="SHA-512" hashValue="8hs/F7nnAm2Kc+4uH8EVtukgDxK6Tb2VA5eu/2LyODkVfSvLju/8Dp6dpshk860VZcRxkZlxyv9lRTM3in8htA==" saltValue="AjpZLj1ryJWCi0lu5XcjWg==" spinCount="100000" sheet="1" objects="1" scenarios="1"/>
  <mergeCells count="3">
    <mergeCell ref="B7:D7"/>
    <mergeCell ref="B14:D14"/>
    <mergeCell ref="B27:D2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7:Q30"/>
  <sheetViews>
    <sheetView showGridLines="0" topLeftCell="A10" zoomScale="75" zoomScaleNormal="75" workbookViewId="0">
      <selection activeCell="I14" sqref="I14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31" t="s">
        <v>0</v>
      </c>
      <c r="C7" s="131"/>
      <c r="D7" s="131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28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7" s="6" customFormat="1" ht="15.75" x14ac:dyDescent="0.25">
      <c r="B12" s="11" t="s">
        <v>5</v>
      </c>
      <c r="C12" s="12"/>
      <c r="D12" s="12"/>
      <c r="Q12" s="13"/>
    </row>
    <row r="13" spans="2:17" s="6" customFormat="1" ht="20.25" x14ac:dyDescent="0.3">
      <c r="B13" s="14"/>
    </row>
    <row r="14" spans="2:17" ht="47.25" x14ac:dyDescent="0.25">
      <c r="B14" s="138" t="s">
        <v>6</v>
      </c>
      <c r="C14" s="138"/>
      <c r="D14" s="138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7" ht="31.5" x14ac:dyDescent="0.25">
      <c r="B15" s="18" t="s">
        <v>16</v>
      </c>
      <c r="C15" s="19" t="s">
        <v>17</v>
      </c>
      <c r="D15" s="19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7" ht="30.75" x14ac:dyDescent="0.25">
      <c r="B16" s="36">
        <v>43228</v>
      </c>
      <c r="C16" s="35"/>
      <c r="D16" s="35"/>
      <c r="E16" s="23" t="s">
        <v>19</v>
      </c>
      <c r="F16" s="29"/>
      <c r="G16" s="29"/>
      <c r="H16" s="29"/>
      <c r="I16" s="29"/>
      <c r="J16" s="29"/>
      <c r="K16" s="29"/>
      <c r="L16" s="30">
        <v>665</v>
      </c>
      <c r="M16" s="37"/>
      <c r="P16" s="17">
        <v>39234</v>
      </c>
    </row>
    <row r="17" spans="2:16" ht="15.75" x14ac:dyDescent="0.25">
      <c r="B17" s="38" t="s">
        <v>20</v>
      </c>
      <c r="C17" s="29"/>
      <c r="D17" s="29"/>
      <c r="E17" s="23" t="s">
        <v>21</v>
      </c>
      <c r="F17" s="29"/>
      <c r="G17" s="29"/>
      <c r="H17" s="29"/>
      <c r="I17" s="29"/>
      <c r="J17" s="29"/>
      <c r="K17" s="29"/>
      <c r="L17" s="30"/>
      <c r="M17" s="37">
        <v>93.03</v>
      </c>
      <c r="P17" s="17"/>
    </row>
    <row r="18" spans="2:16" ht="15.75" x14ac:dyDescent="0.25">
      <c r="B18" s="28"/>
      <c r="C18" s="28"/>
      <c r="D18" s="28"/>
      <c r="E18" s="20"/>
      <c r="F18" s="20" t="s">
        <v>22</v>
      </c>
      <c r="G18" s="29">
        <f>SUM(G16:G16)</f>
        <v>0</v>
      </c>
      <c r="H18" s="29">
        <f>SUM(H16:H16)</f>
        <v>0</v>
      </c>
      <c r="I18" s="29">
        <f>SUM(I16:I16)</f>
        <v>0</v>
      </c>
      <c r="J18" s="29">
        <f>SUM(J16:J16)</f>
        <v>0</v>
      </c>
      <c r="K18" s="30">
        <v>0</v>
      </c>
      <c r="L18" s="30">
        <f>SUM(L16:L17)</f>
        <v>665</v>
      </c>
      <c r="M18" s="30">
        <f>SUM(M16:M17)</f>
        <v>93.03</v>
      </c>
    </row>
    <row r="19" spans="2:16" ht="15.75" x14ac:dyDescent="0.25">
      <c r="B19" s="28"/>
      <c r="C19" s="28"/>
      <c r="D19" s="28"/>
      <c r="E19" s="20"/>
      <c r="F19" s="20" t="s">
        <v>23</v>
      </c>
      <c r="G19" s="30">
        <v>0.45</v>
      </c>
      <c r="H19" s="30">
        <v>0.24</v>
      </c>
      <c r="I19" s="30">
        <v>0.2</v>
      </c>
      <c r="J19" s="30">
        <v>0.05</v>
      </c>
      <c r="K19" s="31"/>
      <c r="L19" s="31"/>
      <c r="M19" s="31"/>
    </row>
    <row r="20" spans="2:16" ht="15.75" x14ac:dyDescent="0.25">
      <c r="B20" s="28"/>
      <c r="C20" s="28"/>
      <c r="D20" s="28"/>
      <c r="E20" s="20"/>
      <c r="F20" s="20" t="s">
        <v>24</v>
      </c>
      <c r="G20" s="30">
        <f>G18*G19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</row>
    <row r="21" spans="2:16" ht="15.75" x14ac:dyDescent="0.25">
      <c r="B21" s="32"/>
      <c r="C21" s="32"/>
      <c r="D21" s="3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32"/>
      <c r="C22" s="32"/>
      <c r="D22" s="3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33" t="s">
        <v>25</v>
      </c>
      <c r="C23" s="33"/>
      <c r="D23" s="3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32"/>
      <c r="C24" s="32"/>
      <c r="D24" s="3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38" t="s">
        <v>6</v>
      </c>
      <c r="C25" s="138"/>
      <c r="D25" s="138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18" t="s">
        <v>16</v>
      </c>
      <c r="C26" s="19" t="s">
        <v>17</v>
      </c>
      <c r="D26" s="19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15.75" x14ac:dyDescent="0.25">
      <c r="B27" s="34"/>
      <c r="C27" s="35"/>
      <c r="D27" s="35"/>
      <c r="E27" s="23"/>
      <c r="F27" s="29"/>
      <c r="G27" s="29"/>
      <c r="H27" s="29"/>
      <c r="I27" s="29"/>
      <c r="J27" s="29"/>
      <c r="K27" s="29"/>
      <c r="L27" s="30"/>
      <c r="M27" s="29"/>
    </row>
    <row r="28" spans="2:16" ht="15.75" x14ac:dyDescent="0.25">
      <c r="B28" s="28"/>
      <c r="C28" s="28"/>
      <c r="D28" s="28"/>
      <c r="E28" s="20"/>
      <c r="F28" s="20" t="s">
        <v>22</v>
      </c>
      <c r="G28" s="29">
        <f>SUM(G27:G27)</f>
        <v>0</v>
      </c>
      <c r="H28" s="29">
        <f>SUM(H27:H27)</f>
        <v>0</v>
      </c>
      <c r="I28" s="29">
        <f>SUM(I27:I27)</f>
        <v>0</v>
      </c>
      <c r="J28" s="29">
        <f>SUM(J27:J27)</f>
        <v>0</v>
      </c>
      <c r="K28" s="30">
        <v>0</v>
      </c>
      <c r="L28" s="30">
        <f>SUM(L27:L27)</f>
        <v>0</v>
      </c>
      <c r="M28" s="30">
        <f>SUM(M27:M27)</f>
        <v>0</v>
      </c>
    </row>
    <row r="29" spans="2:16" ht="15.75" x14ac:dyDescent="0.25">
      <c r="B29" s="28"/>
      <c r="C29" s="28"/>
      <c r="D29" s="28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31"/>
      <c r="L29" s="31"/>
      <c r="M29" s="31"/>
    </row>
    <row r="30" spans="2:16" ht="15.75" x14ac:dyDescent="0.25">
      <c r="B30" s="28"/>
      <c r="C30" s="28"/>
      <c r="D30" s="28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sheetProtection algorithmName="SHA-512" hashValue="xNNO5KTKBQ/GPiYMhHHezaupfVBpf4ei9/9lPtK5Rj5d5gnAdy8gbsc58iQ7qBfmvipSliFbsNLU2c9vN6I6Lw==" saltValue="V3bIa4cpecx5GNUnp4EFLg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7:P31"/>
  <sheetViews>
    <sheetView showGridLines="0" zoomScale="75" zoomScaleNormal="75" workbookViewId="0">
      <selection activeCell="F22" sqref="F22"/>
    </sheetView>
  </sheetViews>
  <sheetFormatPr defaultRowHeight="15" x14ac:dyDescent="0.25"/>
  <cols>
    <col min="1" max="1" width="9.7109375" customWidth="1"/>
    <col min="2" max="2" width="15.7109375" customWidth="1"/>
    <col min="3" max="3" width="12.7109375" customWidth="1"/>
    <col min="4" max="4" width="10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123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124</v>
      </c>
      <c r="E10" s="4"/>
      <c r="F10" s="10"/>
      <c r="G10" s="5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12"/>
    </row>
    <row r="13" spans="2:16" s="6" customFormat="1" ht="20.25" x14ac:dyDescent="0.3">
      <c r="B13" s="48"/>
    </row>
    <row r="14" spans="2:16" ht="45" x14ac:dyDescent="0.25">
      <c r="B14" s="135" t="s">
        <v>6</v>
      </c>
      <c r="C14" s="136"/>
      <c r="D14" s="137"/>
      <c r="E14" s="112" t="s">
        <v>7</v>
      </c>
      <c r="F14" s="112" t="s">
        <v>8</v>
      </c>
      <c r="G14" s="112" t="s">
        <v>9</v>
      </c>
      <c r="H14" s="112" t="s">
        <v>10</v>
      </c>
      <c r="I14" s="112" t="s">
        <v>11</v>
      </c>
      <c r="J14" s="112" t="s">
        <v>12</v>
      </c>
      <c r="K14" s="112" t="s">
        <v>13</v>
      </c>
      <c r="L14" s="112" t="s">
        <v>14</v>
      </c>
      <c r="M14" s="112" t="s">
        <v>15</v>
      </c>
      <c r="N14" s="16"/>
      <c r="P14" s="17">
        <v>39173</v>
      </c>
    </row>
    <row r="15" spans="2:16" ht="30" x14ac:dyDescent="0.25">
      <c r="B15" s="113" t="s">
        <v>16</v>
      </c>
      <c r="C15" s="114" t="s">
        <v>17</v>
      </c>
      <c r="D15" s="114" t="s">
        <v>18</v>
      </c>
      <c r="E15" s="115"/>
      <c r="F15" s="115"/>
      <c r="G15" s="115"/>
      <c r="H15" s="115"/>
      <c r="I15" s="115"/>
      <c r="J15" s="115"/>
      <c r="K15" s="115"/>
      <c r="L15" s="115"/>
      <c r="M15" s="115"/>
      <c r="P15" s="17">
        <v>39203</v>
      </c>
    </row>
    <row r="16" spans="2:16" ht="30.75" x14ac:dyDescent="0.25">
      <c r="B16" s="36">
        <v>43224</v>
      </c>
      <c r="C16" s="35"/>
      <c r="D16" s="35"/>
      <c r="E16" s="23" t="s">
        <v>19</v>
      </c>
      <c r="F16" s="23"/>
      <c r="G16" s="24"/>
      <c r="H16" s="29"/>
      <c r="I16" s="29"/>
      <c r="J16" s="29"/>
      <c r="K16" s="29"/>
      <c r="L16" s="30">
        <v>665</v>
      </c>
      <c r="M16" s="29"/>
      <c r="P16" s="17">
        <v>39234</v>
      </c>
    </row>
    <row r="17" spans="2:16" ht="15.75" x14ac:dyDescent="0.25">
      <c r="B17" s="74" t="s">
        <v>55</v>
      </c>
      <c r="C17" s="29"/>
      <c r="D17" s="29"/>
      <c r="E17" s="23" t="s">
        <v>32</v>
      </c>
      <c r="F17" s="23"/>
      <c r="G17" s="24"/>
      <c r="H17" s="29"/>
      <c r="I17" s="29"/>
      <c r="J17" s="29"/>
      <c r="K17" s="29"/>
      <c r="L17" s="30">
        <v>5.57</v>
      </c>
      <c r="M17" s="29"/>
      <c r="P17" s="17"/>
    </row>
    <row r="18" spans="2:16" ht="15.75" x14ac:dyDescent="0.25">
      <c r="B18" s="74" t="s">
        <v>20</v>
      </c>
      <c r="C18" s="29"/>
      <c r="D18" s="29"/>
      <c r="E18" s="23" t="s">
        <v>21</v>
      </c>
      <c r="F18" s="23"/>
      <c r="G18" s="24"/>
      <c r="H18" s="29"/>
      <c r="I18" s="29"/>
      <c r="J18" s="29"/>
      <c r="K18" s="29"/>
      <c r="L18" s="30"/>
      <c r="M18" s="24">
        <v>148.61000000000001</v>
      </c>
      <c r="P18" s="17"/>
    </row>
    <row r="19" spans="2:16" ht="15.75" x14ac:dyDescent="0.25">
      <c r="B19" s="53"/>
      <c r="C19" s="20"/>
      <c r="D19" s="20"/>
      <c r="E19" s="20"/>
      <c r="F19" s="20" t="s">
        <v>22</v>
      </c>
      <c r="G19" s="29">
        <f>SUM(G16:G16)</f>
        <v>0</v>
      </c>
      <c r="H19" s="29">
        <f>SUM(H16:H16)</f>
        <v>0</v>
      </c>
      <c r="I19" s="29">
        <f>SUM(I16:I16)</f>
        <v>0</v>
      </c>
      <c r="J19" s="29">
        <f>SUM(J16:J16)</f>
        <v>0</v>
      </c>
      <c r="K19" s="30">
        <v>0</v>
      </c>
      <c r="L19" s="30">
        <f>SUM(L16:L17)</f>
        <v>670.57</v>
      </c>
      <c r="M19" s="30">
        <f>SUM(M16:M18)</f>
        <v>148.61000000000001</v>
      </c>
    </row>
    <row r="20" spans="2:16" ht="15.75" x14ac:dyDescent="0.25">
      <c r="B20" s="53"/>
      <c r="C20" s="20"/>
      <c r="D20" s="20"/>
      <c r="E20" s="20"/>
      <c r="F20" s="20" t="s">
        <v>23</v>
      </c>
      <c r="G20" s="30">
        <v>0.45</v>
      </c>
      <c r="H20" s="30">
        <v>0.24</v>
      </c>
      <c r="I20" s="30">
        <v>0.2</v>
      </c>
      <c r="J20" s="30">
        <v>0.05</v>
      </c>
      <c r="K20" s="31"/>
      <c r="L20" s="31"/>
      <c r="M20" s="31"/>
    </row>
    <row r="21" spans="2:16" ht="15.75" x14ac:dyDescent="0.25">
      <c r="B21" s="53"/>
      <c r="C21" s="20"/>
      <c r="D21" s="20"/>
      <c r="E21" s="20"/>
      <c r="F21" s="20" t="s">
        <v>24</v>
      </c>
      <c r="G21" s="30">
        <f>G19*G20</f>
        <v>0</v>
      </c>
      <c r="H21" s="30">
        <f>H19*H20</f>
        <v>0</v>
      </c>
      <c r="I21" s="30">
        <f>I19*I20</f>
        <v>0</v>
      </c>
      <c r="J21" s="30">
        <f>J19*J20</f>
        <v>0</v>
      </c>
      <c r="K21" s="31"/>
      <c r="L21" s="31"/>
      <c r="M21" s="31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54" t="s">
        <v>25</v>
      </c>
      <c r="C24" s="54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15.75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2:16" ht="47.25" x14ac:dyDescent="0.25">
      <c r="B26" s="132" t="s">
        <v>6</v>
      </c>
      <c r="C26" s="133"/>
      <c r="D26" s="134"/>
      <c r="E26" s="15" t="s">
        <v>7</v>
      </c>
      <c r="F26" s="15" t="s">
        <v>8</v>
      </c>
      <c r="G26" s="15" t="s">
        <v>9</v>
      </c>
      <c r="H26" s="15" t="s">
        <v>10</v>
      </c>
      <c r="I26" s="15" t="s">
        <v>11</v>
      </c>
      <c r="J26" s="15" t="s">
        <v>12</v>
      </c>
      <c r="K26" s="15" t="s">
        <v>13</v>
      </c>
      <c r="L26" s="15" t="s">
        <v>14</v>
      </c>
      <c r="M26" s="15" t="s">
        <v>15</v>
      </c>
    </row>
    <row r="27" spans="2:16" ht="31.5" x14ac:dyDescent="0.25">
      <c r="B27" s="49" t="s">
        <v>16</v>
      </c>
      <c r="C27" s="50" t="s">
        <v>17</v>
      </c>
      <c r="D27" s="50" t="s">
        <v>18</v>
      </c>
      <c r="E27" s="20"/>
      <c r="F27" s="20"/>
      <c r="G27" s="20"/>
      <c r="H27" s="20"/>
      <c r="I27" s="20"/>
      <c r="J27" s="20"/>
      <c r="K27" s="20"/>
      <c r="L27" s="20"/>
      <c r="M27" s="20"/>
    </row>
    <row r="28" spans="2:16" ht="30.75" x14ac:dyDescent="0.25">
      <c r="B28" s="64" t="s">
        <v>125</v>
      </c>
      <c r="C28" s="29"/>
      <c r="D28" s="29"/>
      <c r="E28" s="23" t="s">
        <v>126</v>
      </c>
      <c r="F28" s="27" t="s">
        <v>127</v>
      </c>
      <c r="G28" s="29"/>
      <c r="H28" s="29"/>
      <c r="I28" s="29"/>
      <c r="J28" s="29"/>
      <c r="K28" s="26">
        <v>146.69</v>
      </c>
      <c r="L28" s="72" t="s">
        <v>128</v>
      </c>
      <c r="M28" s="29"/>
    </row>
    <row r="29" spans="2:16" ht="15.75" x14ac:dyDescent="0.25">
      <c r="B29" s="53"/>
      <c r="C29" s="20"/>
      <c r="D29" s="20"/>
      <c r="E29" s="20"/>
      <c r="F29" s="20" t="s">
        <v>22</v>
      </c>
      <c r="G29" s="29">
        <f>SUM(G28:G28)</f>
        <v>0</v>
      </c>
      <c r="H29" s="29">
        <v>0</v>
      </c>
      <c r="I29" s="29">
        <v>0</v>
      </c>
      <c r="J29" s="29">
        <v>0</v>
      </c>
      <c r="K29" s="30">
        <f>SUM(K28:K28)</f>
        <v>146.69</v>
      </c>
      <c r="L29" s="30">
        <v>1706.26</v>
      </c>
      <c r="M29" s="30">
        <f>SUM(M28:M28)</f>
        <v>0</v>
      </c>
    </row>
    <row r="30" spans="2:16" ht="15.75" x14ac:dyDescent="0.25">
      <c r="B30" s="53"/>
      <c r="C30" s="20"/>
      <c r="D30" s="20"/>
      <c r="E30" s="20"/>
      <c r="F30" s="20" t="s">
        <v>23</v>
      </c>
      <c r="G30" s="30">
        <v>0.45</v>
      </c>
      <c r="H30" s="30">
        <v>0.24</v>
      </c>
      <c r="I30" s="30">
        <v>0.2</v>
      </c>
      <c r="J30" s="30">
        <v>0.05</v>
      </c>
      <c r="K30" s="31"/>
      <c r="L30" s="31"/>
      <c r="M30" s="31"/>
    </row>
    <row r="31" spans="2:16" ht="15.75" x14ac:dyDescent="0.25">
      <c r="B31" s="53"/>
      <c r="C31" s="20"/>
      <c r="D31" s="20"/>
      <c r="E31" s="20"/>
      <c r="F31" s="20" t="s">
        <v>24</v>
      </c>
      <c r="G31" s="30">
        <f>G29*G30</f>
        <v>0</v>
      </c>
      <c r="H31" s="30">
        <f>H29*H30</f>
        <v>0</v>
      </c>
      <c r="I31" s="30">
        <f>I29*I30</f>
        <v>0</v>
      </c>
      <c r="J31" s="30">
        <f>J29*J30</f>
        <v>0</v>
      </c>
      <c r="K31" s="31"/>
      <c r="L31" s="31"/>
      <c r="M31" s="31"/>
    </row>
  </sheetData>
  <sheetProtection algorithmName="SHA-512" hashValue="5237G8WOpeEgWFFcB+NzMHesvmZsXeHEvA8uSDUO43HuLxPGgDGPIikq8YK7yH9Im75sn6oUnAK9AWEGbbPlSw==" saltValue="KY5hoOtoEcd1BpY743KvPg==" spinCount="100000" sheet="1" objects="1" scenarios="1"/>
  <mergeCells count="3">
    <mergeCell ref="B7:D7"/>
    <mergeCell ref="B14:D14"/>
    <mergeCell ref="B26:D2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30"/>
  <sheetViews>
    <sheetView showGridLines="0" zoomScale="75" zoomScaleNormal="75" workbookViewId="0">
      <selection activeCell="F18" sqref="F18"/>
    </sheetView>
  </sheetViews>
  <sheetFormatPr defaultRowHeight="15" x14ac:dyDescent="0.25"/>
  <cols>
    <col min="1" max="1" width="9.7109375" customWidth="1"/>
    <col min="2" max="2" width="16" customWidth="1"/>
    <col min="3" max="4" width="12.7109375" customWidth="1"/>
    <col min="5" max="5" width="25.710937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6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6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6" ht="18" x14ac:dyDescent="0.25">
      <c r="A7" s="6"/>
      <c r="B7" s="131" t="s">
        <v>0</v>
      </c>
      <c r="C7" s="131"/>
      <c r="D7" s="131"/>
      <c r="E7" s="6"/>
      <c r="F7" s="6"/>
      <c r="G7" s="6"/>
      <c r="H7" s="6"/>
      <c r="I7" s="6"/>
      <c r="J7" s="6"/>
      <c r="K7" s="6"/>
      <c r="L7" s="6"/>
      <c r="M7" s="6"/>
    </row>
    <row r="8" spans="1:16" x14ac:dyDescent="0.25">
      <c r="A8" s="6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6" s="6" customFormat="1" ht="15.75" x14ac:dyDescent="0.25">
      <c r="B9" s="5" t="s">
        <v>1</v>
      </c>
      <c r="C9" s="5"/>
      <c r="D9" s="3" t="s">
        <v>65</v>
      </c>
      <c r="E9" s="4"/>
      <c r="F9" s="5"/>
      <c r="G9" s="5"/>
      <c r="K9" s="5"/>
      <c r="L9" s="5"/>
      <c r="M9" s="5"/>
    </row>
    <row r="10" spans="1:16" s="6" customFormat="1" ht="15.75" x14ac:dyDescent="0.25">
      <c r="B10" s="5" t="s">
        <v>3</v>
      </c>
      <c r="C10" s="5"/>
      <c r="D10" s="7" t="s">
        <v>4</v>
      </c>
      <c r="E10" s="8"/>
      <c r="F10" s="5"/>
      <c r="G10" s="5"/>
      <c r="K10" s="5"/>
      <c r="L10" s="5"/>
      <c r="M10" s="5"/>
    </row>
    <row r="11" spans="1:16" s="6" customFormat="1" x14ac:dyDescent="0.25">
      <c r="B11" s="5"/>
      <c r="C11" s="5"/>
      <c r="D11" s="10"/>
      <c r="E11" s="10"/>
      <c r="F11" s="5"/>
      <c r="G11" s="5"/>
      <c r="K11" s="5"/>
      <c r="L11" s="5"/>
      <c r="M11" s="5"/>
    </row>
    <row r="12" spans="1:16" s="6" customFormat="1" ht="15.75" x14ac:dyDescent="0.25">
      <c r="B12" s="11" t="s">
        <v>5</v>
      </c>
      <c r="C12" s="12"/>
      <c r="D12" s="10"/>
      <c r="E12" s="10"/>
      <c r="F12" s="5"/>
      <c r="G12" s="5"/>
      <c r="K12" s="5"/>
      <c r="L12" s="5"/>
      <c r="M12" s="5"/>
    </row>
    <row r="13" spans="1:16" s="6" customFormat="1" ht="14.25" x14ac:dyDescent="0.2"/>
    <row r="14" spans="1:16" ht="47.25" x14ac:dyDescent="0.25">
      <c r="A14" s="6"/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1:16" ht="31.5" x14ac:dyDescent="0.25">
      <c r="A15" s="6"/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1:16" ht="15.75" x14ac:dyDescent="0.25">
      <c r="A16" s="6"/>
      <c r="B16" s="130" t="s">
        <v>27</v>
      </c>
      <c r="C16" s="75"/>
      <c r="D16" s="75"/>
      <c r="E16" s="75" t="s">
        <v>21</v>
      </c>
      <c r="F16" s="35"/>
      <c r="G16" s="75"/>
      <c r="H16" s="75"/>
      <c r="I16" s="75"/>
      <c r="J16" s="75"/>
      <c r="K16" s="75"/>
      <c r="L16" s="75"/>
      <c r="M16" s="76">
        <v>160.35</v>
      </c>
      <c r="P16" s="17">
        <v>39234</v>
      </c>
    </row>
    <row r="17" spans="1:16" ht="30.75" x14ac:dyDescent="0.25">
      <c r="A17" s="6"/>
      <c r="B17" s="38">
        <v>43221</v>
      </c>
      <c r="C17" s="29"/>
      <c r="D17" s="29"/>
      <c r="E17" s="23" t="s">
        <v>19</v>
      </c>
      <c r="F17" s="23"/>
      <c r="G17" s="24"/>
      <c r="H17" s="29"/>
      <c r="I17" s="29"/>
      <c r="J17" s="29"/>
      <c r="K17" s="29"/>
      <c r="L17" s="30">
        <v>665</v>
      </c>
      <c r="M17" s="29"/>
      <c r="P17" s="17"/>
    </row>
    <row r="18" spans="1:16" ht="15.75" x14ac:dyDescent="0.25">
      <c r="A18" s="6"/>
      <c r="B18" s="53"/>
      <c r="C18" s="20"/>
      <c r="D18" s="20"/>
      <c r="E18" s="20"/>
      <c r="F18" s="20" t="s">
        <v>22</v>
      </c>
      <c r="G18" s="29">
        <f>SUM(G27:G27)</f>
        <v>0</v>
      </c>
      <c r="H18" s="29">
        <f>SUM(H27:H27)</f>
        <v>0</v>
      </c>
      <c r="I18" s="29">
        <f>SUM(I27:I27)</f>
        <v>0</v>
      </c>
      <c r="J18" s="29">
        <v>0</v>
      </c>
      <c r="K18" s="30">
        <f>SUM(K27:K27)</f>
        <v>0</v>
      </c>
      <c r="L18" s="30">
        <v>665</v>
      </c>
      <c r="M18" s="30">
        <f>SUM(M16)</f>
        <v>160.35</v>
      </c>
    </row>
    <row r="19" spans="1:16" ht="15.75" x14ac:dyDescent="0.25">
      <c r="A19" s="6"/>
      <c r="B19" s="53"/>
      <c r="C19" s="20"/>
      <c r="D19" s="20"/>
      <c r="E19" s="20"/>
      <c r="F19" s="20" t="s">
        <v>23</v>
      </c>
      <c r="G19" s="30">
        <v>0.45</v>
      </c>
      <c r="H19" s="30">
        <v>0.24</v>
      </c>
      <c r="I19" s="30">
        <v>0.2</v>
      </c>
      <c r="J19" s="30">
        <v>0.05</v>
      </c>
      <c r="K19" s="31"/>
      <c r="L19" s="31"/>
      <c r="M19" s="77"/>
    </row>
    <row r="20" spans="1:16" ht="15.75" x14ac:dyDescent="0.25">
      <c r="A20" s="6"/>
      <c r="B20" s="53"/>
      <c r="C20" s="20"/>
      <c r="D20" s="20"/>
      <c r="E20" s="20"/>
      <c r="F20" s="20" t="s">
        <v>24</v>
      </c>
      <c r="G20" s="30">
        <f>G18*G19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</row>
    <row r="21" spans="1:16" ht="15.75" x14ac:dyDescent="0.25">
      <c r="A21" s="6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6" ht="15.75" x14ac:dyDescent="0.25">
      <c r="A22" s="6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6" ht="15.75" x14ac:dyDescent="0.25">
      <c r="A23" s="6"/>
      <c r="B23" s="54" t="s">
        <v>25</v>
      </c>
      <c r="C23" s="5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6" ht="15.75" x14ac:dyDescent="0.25">
      <c r="A24" s="6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6" ht="47.25" x14ac:dyDescent="0.25">
      <c r="A25" s="6"/>
      <c r="B25" s="132" t="s">
        <v>6</v>
      </c>
      <c r="C25" s="133"/>
      <c r="D25" s="134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1:16" ht="31.5" x14ac:dyDescent="0.25">
      <c r="A26" s="6"/>
      <c r="B26" s="49" t="s">
        <v>16</v>
      </c>
      <c r="C26" s="50" t="s">
        <v>17</v>
      </c>
      <c r="D26" s="50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1:16" ht="15.75" x14ac:dyDescent="0.25">
      <c r="A27" s="6"/>
      <c r="B27" s="63"/>
      <c r="C27" s="57"/>
      <c r="D27" s="57"/>
      <c r="E27" s="58"/>
      <c r="F27" s="59"/>
      <c r="G27" s="59"/>
      <c r="H27" s="59"/>
      <c r="I27" s="59"/>
      <c r="J27" s="59"/>
      <c r="K27" s="60"/>
      <c r="L27" s="60"/>
      <c r="M27" s="60"/>
    </row>
    <row r="28" spans="1:16" ht="15.75" x14ac:dyDescent="0.25">
      <c r="A28" s="6"/>
      <c r="B28" s="53"/>
      <c r="C28" s="20"/>
      <c r="D28" s="20"/>
      <c r="E28" s="20"/>
      <c r="F28" s="20" t="s">
        <v>22</v>
      </c>
      <c r="G28" s="29"/>
      <c r="H28" s="29"/>
      <c r="I28" s="29"/>
      <c r="J28" s="29"/>
      <c r="K28" s="30">
        <v>0</v>
      </c>
      <c r="L28" s="30">
        <f>SUM(L27)</f>
        <v>0</v>
      </c>
      <c r="M28" s="30">
        <v>0</v>
      </c>
    </row>
    <row r="29" spans="1:16" ht="15.75" x14ac:dyDescent="0.25">
      <c r="A29" s="6"/>
      <c r="B29" s="53"/>
      <c r="C29" s="20"/>
      <c r="D29" s="20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31"/>
      <c r="L29" s="31"/>
      <c r="M29" s="31"/>
    </row>
    <row r="30" spans="1:16" ht="15.75" x14ac:dyDescent="0.25">
      <c r="A30" s="6"/>
      <c r="B30" s="53"/>
      <c r="C30" s="20"/>
      <c r="D30" s="20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sheetProtection algorithmName="SHA-512" hashValue="1RohdiUnLxwijVCrY486XQyivCweMBT3z1+Pc89d/Dm2gEidIVCbPiFxm3m+WLqiyaJ0fUqBW4cB/iYWhAkFXQ==" saltValue="2stzCJJdKvHgIFgKAgMp8Q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" xr:uid="{22ACC6F3-03D2-48C8-A031-51486EBDEBA6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7:P29"/>
  <sheetViews>
    <sheetView showGridLines="0" topLeftCell="A5" zoomScale="75" zoomScaleNormal="75" workbookViewId="0">
      <selection activeCell="F15" sqref="F15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  <c r="F8" s="87"/>
    </row>
    <row r="9" spans="2:16" s="6" customFormat="1" ht="15.75" x14ac:dyDescent="0.25">
      <c r="B9" s="2" t="s">
        <v>1</v>
      </c>
      <c r="C9" s="2"/>
      <c r="D9" s="3" t="s">
        <v>77</v>
      </c>
      <c r="E9" s="4"/>
      <c r="F9" s="10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78</v>
      </c>
      <c r="E10" s="8"/>
      <c r="F10" s="10"/>
      <c r="G10" s="5"/>
      <c r="K10" s="5"/>
      <c r="L10" s="5"/>
      <c r="M10" s="5"/>
    </row>
    <row r="11" spans="2:16" s="6" customFormat="1" ht="15.75" x14ac:dyDescent="0.25">
      <c r="B11" s="2"/>
      <c r="C11" s="2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15.75" x14ac:dyDescent="0.25">
      <c r="B16" s="56" t="s">
        <v>27</v>
      </c>
      <c r="C16" s="57"/>
      <c r="D16" s="57"/>
      <c r="E16" s="58" t="s">
        <v>21</v>
      </c>
      <c r="F16" s="59"/>
      <c r="G16" s="59"/>
      <c r="H16" s="59"/>
      <c r="I16" s="59"/>
      <c r="J16" s="59"/>
      <c r="K16" s="60"/>
      <c r="L16" s="60"/>
      <c r="M16" s="60">
        <v>106.52</v>
      </c>
      <c r="P16" s="17"/>
    </row>
    <row r="17" spans="2:13" ht="15.75" x14ac:dyDescent="0.25">
      <c r="B17" s="53"/>
      <c r="C17" s="20"/>
      <c r="D17" s="20"/>
      <c r="E17" s="20"/>
      <c r="F17" s="20" t="s">
        <v>22</v>
      </c>
      <c r="G17" s="29">
        <f t="shared" ref="G17:K17" si="0">SUM(G16:G16)</f>
        <v>0</v>
      </c>
      <c r="H17" s="29">
        <f t="shared" si="0"/>
        <v>0</v>
      </c>
      <c r="I17" s="29">
        <f t="shared" si="0"/>
        <v>0</v>
      </c>
      <c r="J17" s="29">
        <f t="shared" si="0"/>
        <v>0</v>
      </c>
      <c r="K17" s="30">
        <f t="shared" si="0"/>
        <v>0</v>
      </c>
      <c r="L17" s="30">
        <f>SUM(L16:L16)</f>
        <v>0</v>
      </c>
      <c r="M17" s="30">
        <f>SUM(M16)</f>
        <v>106.52</v>
      </c>
    </row>
    <row r="18" spans="2:13" ht="15.75" x14ac:dyDescent="0.25">
      <c r="B18" s="53"/>
      <c r="C18" s="20"/>
      <c r="D18" s="20"/>
      <c r="E18" s="20"/>
      <c r="F18" s="20" t="s">
        <v>23</v>
      </c>
      <c r="G18" s="30">
        <v>0.45</v>
      </c>
      <c r="H18" s="30">
        <v>0.24</v>
      </c>
      <c r="I18" s="30">
        <v>0.2</v>
      </c>
      <c r="J18" s="30">
        <v>0.05</v>
      </c>
      <c r="K18" s="31"/>
      <c r="L18" s="31"/>
      <c r="M18" s="31"/>
    </row>
    <row r="19" spans="2:13" ht="15.75" x14ac:dyDescent="0.25">
      <c r="B19" s="53"/>
      <c r="C19" s="20"/>
      <c r="D19" s="20"/>
      <c r="E19" s="20"/>
      <c r="F19" s="20" t="s">
        <v>24</v>
      </c>
      <c r="G19" s="30">
        <f>G17*G18</f>
        <v>0</v>
      </c>
      <c r="H19" s="30">
        <f>H17*H18</f>
        <v>0</v>
      </c>
      <c r="I19" s="30">
        <f>I17*I18</f>
        <v>0</v>
      </c>
      <c r="J19" s="30">
        <f>J17*J18</f>
        <v>0</v>
      </c>
      <c r="K19" s="31"/>
      <c r="L19" s="31"/>
      <c r="M19" s="31"/>
    </row>
    <row r="20" spans="2:13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 x14ac:dyDescent="0.25">
      <c r="B22" s="54" t="s">
        <v>25</v>
      </c>
      <c r="C22" s="5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32" t="s">
        <v>6</v>
      </c>
      <c r="C24" s="133"/>
      <c r="D24" s="134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9" t="s">
        <v>16</v>
      </c>
      <c r="C25" s="50" t="s">
        <v>17</v>
      </c>
      <c r="D25" s="50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15.75" x14ac:dyDescent="0.25">
      <c r="B26" s="63"/>
      <c r="C26" s="57"/>
      <c r="D26" s="57"/>
      <c r="E26" s="58"/>
      <c r="F26" s="59"/>
      <c r="G26" s="59"/>
      <c r="H26" s="59"/>
      <c r="I26" s="59"/>
      <c r="J26" s="59"/>
      <c r="K26" s="60"/>
      <c r="L26" s="60"/>
      <c r="M26" s="60"/>
    </row>
    <row r="27" spans="2:13" ht="15.75" x14ac:dyDescent="0.25">
      <c r="B27" s="53"/>
      <c r="C27" s="20"/>
      <c r="D27" s="20"/>
      <c r="E27" s="20"/>
      <c r="F27" s="20" t="s">
        <v>22</v>
      </c>
      <c r="G27" s="29">
        <f>SUM(G26:G26)</f>
        <v>0</v>
      </c>
      <c r="H27" s="29">
        <f>SUM(H26:H26)</f>
        <v>0</v>
      </c>
      <c r="I27" s="29">
        <f>SUM(I26:I26)</f>
        <v>0</v>
      </c>
      <c r="J27" s="29">
        <f>SUM(J26:J26)</f>
        <v>0</v>
      </c>
      <c r="K27" s="30">
        <v>0</v>
      </c>
      <c r="L27" s="30">
        <f>SUM(L26:L26)</f>
        <v>0</v>
      </c>
      <c r="M27" s="30">
        <f>SUM(M26:M26)</f>
        <v>0</v>
      </c>
    </row>
    <row r="28" spans="2:13" ht="15.75" x14ac:dyDescent="0.25">
      <c r="B28" s="53"/>
      <c r="C28" s="20"/>
      <c r="D28" s="20"/>
      <c r="E28" s="20"/>
      <c r="F28" s="20" t="s">
        <v>23</v>
      </c>
      <c r="G28" s="30">
        <v>0.45</v>
      </c>
      <c r="H28" s="30">
        <v>0.24</v>
      </c>
      <c r="I28" s="30">
        <v>0.2</v>
      </c>
      <c r="J28" s="30">
        <v>0.05</v>
      </c>
      <c r="K28" s="31"/>
      <c r="L28" s="31"/>
      <c r="M28" s="31"/>
    </row>
    <row r="29" spans="2:13" ht="15.75" x14ac:dyDescent="0.25">
      <c r="B29" s="53"/>
      <c r="C29" s="20"/>
      <c r="D29" s="20"/>
      <c r="E29" s="20"/>
      <c r="F29" s="20" t="s">
        <v>24</v>
      </c>
      <c r="G29" s="30">
        <f>G27*G28</f>
        <v>0</v>
      </c>
      <c r="H29" s="30">
        <f>H27*H28</f>
        <v>0</v>
      </c>
      <c r="I29" s="30">
        <f>I27*I28</f>
        <v>0</v>
      </c>
      <c r="J29" s="30">
        <f>J27*J28</f>
        <v>0</v>
      </c>
      <c r="K29" s="31"/>
      <c r="L29" s="31"/>
      <c r="M29" s="31"/>
    </row>
  </sheetData>
  <sheetProtection algorithmName="SHA-512" hashValue="h9rOgouY3MYJJoIhEk/H3bwgU6dZxnkuwkc9Cy4RrQWP7KkAI5b0JRwNWigE0kykm9oKtSdLa2q5FZV3fxODIA==" saltValue="PrIuQ9EvYW7Z6of0GvVfx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E4FF1326-43E4-46E0-8235-E8F5467E8C1E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7:P30"/>
  <sheetViews>
    <sheetView showGridLines="0" zoomScale="75" zoomScaleNormal="75" workbookViewId="0">
      <selection activeCell="F8" sqref="F8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43" customFormat="1" ht="15.75" x14ac:dyDescent="0.25">
      <c r="B9" s="39" t="s">
        <v>1</v>
      </c>
      <c r="C9" s="39"/>
      <c r="D9" s="40" t="s">
        <v>29</v>
      </c>
      <c r="E9" s="41"/>
      <c r="F9" s="42"/>
      <c r="G9" s="42"/>
      <c r="K9" s="42"/>
      <c r="L9" s="42"/>
      <c r="M9" s="42"/>
    </row>
    <row r="10" spans="2:16" s="43" customFormat="1" ht="15.75" x14ac:dyDescent="0.25">
      <c r="B10" s="39" t="s">
        <v>3</v>
      </c>
      <c r="C10" s="39"/>
      <c r="D10" s="44" t="s">
        <v>4</v>
      </c>
      <c r="E10" s="45"/>
      <c r="F10" s="42"/>
      <c r="G10" s="42"/>
      <c r="K10" s="42"/>
      <c r="L10" s="42"/>
      <c r="M10" s="42"/>
    </row>
    <row r="11" spans="2:16" s="43" customFormat="1" ht="15.75" x14ac:dyDescent="0.25">
      <c r="B11" s="39"/>
      <c r="C11" s="39"/>
      <c r="D11" s="46"/>
      <c r="E11" s="47"/>
      <c r="F11" s="42"/>
      <c r="G11" s="42"/>
      <c r="K11" s="42"/>
      <c r="L11" s="42"/>
      <c r="M11" s="42"/>
    </row>
    <row r="12" spans="2:16" s="43" customFormat="1" ht="15.75" x14ac:dyDescent="0.25">
      <c r="B12" s="11" t="s">
        <v>5</v>
      </c>
      <c r="C12" s="12"/>
      <c r="D12" s="12"/>
    </row>
    <row r="13" spans="2:16" s="43" customFormat="1" ht="20.25" x14ac:dyDescent="0.3">
      <c r="B13" s="48"/>
    </row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36">
        <v>43284</v>
      </c>
      <c r="C16" s="35"/>
      <c r="D16" s="35"/>
      <c r="E16" s="23" t="s">
        <v>19</v>
      </c>
      <c r="F16" s="29"/>
      <c r="G16" s="29"/>
      <c r="H16" s="29"/>
      <c r="I16" s="29"/>
      <c r="J16" s="29"/>
      <c r="K16" s="29"/>
      <c r="L16" s="30">
        <v>665</v>
      </c>
      <c r="M16" s="37"/>
      <c r="P16" s="17">
        <v>39234</v>
      </c>
    </row>
    <row r="17" spans="2:16" ht="15.75" x14ac:dyDescent="0.25">
      <c r="B17" s="51" t="s">
        <v>27</v>
      </c>
      <c r="C17" s="52"/>
      <c r="D17" s="52"/>
      <c r="E17" s="23" t="s">
        <v>21</v>
      </c>
      <c r="F17" s="29"/>
      <c r="G17" s="29"/>
      <c r="H17" s="29"/>
      <c r="I17" s="29"/>
      <c r="J17" s="29"/>
      <c r="K17" s="29"/>
      <c r="L17" s="30"/>
      <c r="M17" s="37">
        <v>89.52</v>
      </c>
      <c r="P17" s="17"/>
    </row>
    <row r="18" spans="2:16" ht="15.75" x14ac:dyDescent="0.25">
      <c r="B18" s="53"/>
      <c r="C18" s="20"/>
      <c r="D18" s="20"/>
      <c r="E18" s="20"/>
      <c r="F18" s="20" t="s">
        <v>22</v>
      </c>
      <c r="G18" s="29">
        <f>SUM(G16:G16)</f>
        <v>0</v>
      </c>
      <c r="H18" s="29">
        <f>SUM(H16:H16)</f>
        <v>0</v>
      </c>
      <c r="I18" s="29">
        <f>SUM(I16:I16)</f>
        <v>0</v>
      </c>
      <c r="J18" s="29">
        <f>SUM(J16:J16)</f>
        <v>0</v>
      </c>
      <c r="K18" s="30">
        <v>0</v>
      </c>
      <c r="L18" s="30">
        <f>SUM(L16:L16)</f>
        <v>665</v>
      </c>
      <c r="M18" s="30">
        <f>SUM(M16:M17)</f>
        <v>89.52</v>
      </c>
    </row>
    <row r="19" spans="2:16" ht="15.75" x14ac:dyDescent="0.25">
      <c r="B19" s="53"/>
      <c r="C19" s="20"/>
      <c r="D19" s="20"/>
      <c r="E19" s="20"/>
      <c r="F19" s="20" t="s">
        <v>23</v>
      </c>
      <c r="G19" s="30">
        <v>0.45</v>
      </c>
      <c r="H19" s="30">
        <v>0.24</v>
      </c>
      <c r="I19" s="30">
        <v>0.2</v>
      </c>
      <c r="J19" s="30">
        <v>0.05</v>
      </c>
      <c r="K19" s="31"/>
      <c r="L19" s="31"/>
      <c r="M19" s="31"/>
    </row>
    <row r="20" spans="2:16" ht="15.75" x14ac:dyDescent="0.25">
      <c r="B20" s="53"/>
      <c r="C20" s="20"/>
      <c r="D20" s="20"/>
      <c r="E20" s="20"/>
      <c r="F20" s="20" t="s">
        <v>24</v>
      </c>
      <c r="G20" s="30">
        <f>G18*G19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54" t="s">
        <v>25</v>
      </c>
      <c r="C23" s="5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32" t="s">
        <v>6</v>
      </c>
      <c r="C25" s="133"/>
      <c r="D25" s="134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9" t="s">
        <v>16</v>
      </c>
      <c r="C26" s="50" t="s">
        <v>17</v>
      </c>
      <c r="D26" s="50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15.75" x14ac:dyDescent="0.25">
      <c r="B27" s="55"/>
      <c r="C27" s="29"/>
      <c r="D27" s="29"/>
      <c r="E27" s="23"/>
      <c r="F27" s="29"/>
      <c r="G27" s="29"/>
      <c r="H27" s="29"/>
      <c r="I27" s="29"/>
      <c r="J27" s="29"/>
      <c r="K27" s="29"/>
      <c r="L27" s="30"/>
      <c r="M27" s="29"/>
    </row>
    <row r="28" spans="2:16" ht="15.75" x14ac:dyDescent="0.25">
      <c r="B28" s="53"/>
      <c r="C28" s="20"/>
      <c r="D28" s="20"/>
      <c r="E28" s="20"/>
      <c r="F28" s="20" t="s">
        <v>22</v>
      </c>
      <c r="G28" s="29">
        <f>SUM(G27:G27)</f>
        <v>0</v>
      </c>
      <c r="H28" s="29">
        <f>SUM(H27:H27)</f>
        <v>0</v>
      </c>
      <c r="I28" s="29">
        <f>SUM(I27:I27)</f>
        <v>0</v>
      </c>
      <c r="J28" s="29">
        <f>SUM(J27:J27)</f>
        <v>0</v>
      </c>
      <c r="K28" s="30">
        <v>0</v>
      </c>
      <c r="L28" s="30">
        <f>SUM(L27:L27)</f>
        <v>0</v>
      </c>
      <c r="M28" s="30">
        <f>SUM(M27:M27)</f>
        <v>0</v>
      </c>
    </row>
    <row r="29" spans="2:16" ht="15.75" x14ac:dyDescent="0.25">
      <c r="B29" s="53"/>
      <c r="C29" s="20"/>
      <c r="D29" s="20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31"/>
      <c r="L29" s="31"/>
      <c r="M29" s="31"/>
    </row>
    <row r="30" spans="2:16" ht="15.75" x14ac:dyDescent="0.25">
      <c r="B30" s="53"/>
      <c r="C30" s="20"/>
      <c r="D30" s="20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sheetProtection algorithmName="SHA-512" hashValue="9dhl9NEF3UbuMiUYVAzLSlA7TPd2Jv4xScbY0Fq9TozCpbK6VBvEamVD9Sp0S/FN6L1OSlilZBbqhcLeKXvQEA==" saltValue="JTiVysWvuFhrO3Ozm85Xug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P30"/>
  <sheetViews>
    <sheetView showGridLines="0" topLeftCell="A7" zoomScale="75" zoomScaleNormal="75" workbookViewId="0">
      <selection activeCell="F10" sqref="F10"/>
    </sheetView>
  </sheetViews>
  <sheetFormatPr defaultRowHeight="15" x14ac:dyDescent="0.25"/>
  <cols>
    <col min="1" max="1" width="9.7109375" customWidth="1"/>
    <col min="2" max="2" width="15.85546875" customWidth="1"/>
    <col min="3" max="3" width="15.28515625" customWidth="1"/>
    <col min="4" max="4" width="12.7109375" customWidth="1"/>
    <col min="5" max="5" width="25.710937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6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6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6" ht="18" x14ac:dyDescent="0.25">
      <c r="A7" s="6"/>
      <c r="B7" s="131" t="s">
        <v>0</v>
      </c>
      <c r="C7" s="131"/>
      <c r="D7" s="131"/>
      <c r="E7" s="6"/>
      <c r="F7" s="6"/>
      <c r="G7" s="6"/>
      <c r="H7" s="6"/>
      <c r="I7" s="6"/>
      <c r="J7" s="6"/>
      <c r="K7" s="6"/>
      <c r="L7" s="6"/>
      <c r="M7" s="6"/>
    </row>
    <row r="8" spans="1:16" x14ac:dyDescent="0.25">
      <c r="A8" s="6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6" s="6" customFormat="1" ht="15.75" x14ac:dyDescent="0.25">
      <c r="B9" s="5" t="s">
        <v>1</v>
      </c>
      <c r="C9" s="5"/>
      <c r="D9" s="3" t="s">
        <v>66</v>
      </c>
      <c r="E9" s="4"/>
      <c r="F9" s="5"/>
      <c r="G9" s="5"/>
      <c r="K9" s="5"/>
      <c r="L9" s="5"/>
      <c r="M9" s="5"/>
    </row>
    <row r="10" spans="1:16" s="6" customFormat="1" ht="15.75" x14ac:dyDescent="0.25">
      <c r="B10" s="5" t="s">
        <v>3</v>
      </c>
      <c r="C10" s="5"/>
      <c r="D10" s="7" t="s">
        <v>4</v>
      </c>
      <c r="E10" s="8"/>
      <c r="F10" s="5"/>
      <c r="G10" s="5"/>
      <c r="K10" s="5"/>
      <c r="L10" s="5"/>
      <c r="M10" s="5"/>
    </row>
    <row r="11" spans="1:16" s="6" customFormat="1" x14ac:dyDescent="0.25">
      <c r="B11" s="5"/>
      <c r="C11" s="5"/>
      <c r="D11" s="10"/>
      <c r="E11" s="10"/>
      <c r="F11" s="5"/>
      <c r="G11" s="5"/>
      <c r="K11" s="5"/>
      <c r="L11" s="5"/>
      <c r="M11" s="5"/>
    </row>
    <row r="12" spans="1:16" s="6" customFormat="1" ht="15.75" x14ac:dyDescent="0.25">
      <c r="B12" s="11" t="s">
        <v>5</v>
      </c>
      <c r="C12" s="12"/>
      <c r="D12" s="10"/>
      <c r="E12" s="10"/>
      <c r="F12" s="5"/>
      <c r="G12" s="5"/>
      <c r="K12" s="5"/>
      <c r="L12" s="5"/>
      <c r="M12" s="5"/>
    </row>
    <row r="13" spans="1:16" s="6" customFormat="1" ht="14.25" x14ac:dyDescent="0.2"/>
    <row r="14" spans="1:16" ht="47.25" x14ac:dyDescent="0.25">
      <c r="A14" s="6"/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1:16" ht="31.5" x14ac:dyDescent="0.25">
      <c r="A15" s="6"/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1:16" ht="30.75" x14ac:dyDescent="0.25">
      <c r="A16" s="6"/>
      <c r="B16" s="78">
        <v>43182</v>
      </c>
      <c r="C16" s="79"/>
      <c r="D16" s="75"/>
      <c r="E16" s="80" t="s">
        <v>67</v>
      </c>
      <c r="F16" s="35" t="s">
        <v>68</v>
      </c>
      <c r="G16" s="75"/>
      <c r="H16" s="75"/>
      <c r="I16" s="75"/>
      <c r="J16" s="75"/>
      <c r="K16" s="75"/>
      <c r="L16" s="81">
        <v>25</v>
      </c>
      <c r="M16" s="76"/>
      <c r="P16" s="17">
        <v>39234</v>
      </c>
    </row>
    <row r="17" spans="1:16" ht="15.75" x14ac:dyDescent="0.25">
      <c r="A17" s="6"/>
      <c r="B17" s="82" t="s">
        <v>69</v>
      </c>
      <c r="C17" s="35"/>
      <c r="D17" s="35"/>
      <c r="E17" s="83" t="s">
        <v>21</v>
      </c>
      <c r="F17" s="29"/>
      <c r="G17" s="35"/>
      <c r="H17" s="35"/>
      <c r="I17" s="35"/>
      <c r="J17" s="35"/>
      <c r="K17" s="35"/>
      <c r="L17" s="76"/>
      <c r="M17" s="76">
        <v>125.76</v>
      </c>
      <c r="P17" s="17"/>
    </row>
    <row r="18" spans="1:16" ht="15.75" x14ac:dyDescent="0.25">
      <c r="A18" s="6"/>
      <c r="B18" s="53"/>
      <c r="C18" s="20"/>
      <c r="D18" s="20"/>
      <c r="E18" s="20"/>
      <c r="F18" s="20" t="s">
        <v>22</v>
      </c>
      <c r="G18" s="29">
        <f>SUM(G27:G27)</f>
        <v>0</v>
      </c>
      <c r="H18" s="29">
        <f>SUM(H27:H27)</f>
        <v>0</v>
      </c>
      <c r="I18" s="29">
        <f>SUM(I27:I27)</f>
        <v>0</v>
      </c>
      <c r="J18" s="29">
        <v>0</v>
      </c>
      <c r="K18" s="30">
        <f>SUM(K27:K27)</f>
        <v>0</v>
      </c>
      <c r="L18" s="30">
        <f>SUM(L16)</f>
        <v>25</v>
      </c>
      <c r="M18" s="30">
        <f>SUM(M16:M17)</f>
        <v>125.76</v>
      </c>
    </row>
    <row r="19" spans="1:16" ht="15.75" x14ac:dyDescent="0.25">
      <c r="A19" s="6"/>
      <c r="B19" s="53"/>
      <c r="C19" s="20"/>
      <c r="D19" s="20"/>
      <c r="E19" s="20"/>
      <c r="F19" s="20" t="s">
        <v>23</v>
      </c>
      <c r="G19" s="30">
        <v>0.45</v>
      </c>
      <c r="H19" s="30">
        <v>0.24</v>
      </c>
      <c r="I19" s="30">
        <v>0.2</v>
      </c>
      <c r="J19" s="30">
        <v>0.05</v>
      </c>
      <c r="K19" s="31"/>
      <c r="L19" s="31"/>
      <c r="M19" s="77"/>
    </row>
    <row r="20" spans="1:16" ht="15.75" x14ac:dyDescent="0.25">
      <c r="A20" s="6"/>
      <c r="B20" s="53"/>
      <c r="C20" s="20"/>
      <c r="D20" s="20"/>
      <c r="E20" s="20"/>
      <c r="F20" s="20" t="s">
        <v>24</v>
      </c>
      <c r="G20" s="30">
        <f>G18*G19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</row>
    <row r="21" spans="1:16" ht="15.75" x14ac:dyDescent="0.25">
      <c r="A21" s="6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6" ht="15.75" x14ac:dyDescent="0.25">
      <c r="A22" s="6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6" ht="15.75" x14ac:dyDescent="0.25">
      <c r="A23" s="6"/>
      <c r="B23" s="54" t="s">
        <v>25</v>
      </c>
      <c r="C23" s="5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6" ht="15.75" x14ac:dyDescent="0.25">
      <c r="A24" s="6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6" ht="47.25" x14ac:dyDescent="0.25">
      <c r="A25" s="6"/>
      <c r="B25" s="132" t="s">
        <v>6</v>
      </c>
      <c r="C25" s="133"/>
      <c r="D25" s="134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1:16" ht="31.5" x14ac:dyDescent="0.25">
      <c r="A26" s="6"/>
      <c r="B26" s="49" t="s">
        <v>16</v>
      </c>
      <c r="C26" s="50" t="s">
        <v>17</v>
      </c>
      <c r="D26" s="50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1:16" ht="15.75" x14ac:dyDescent="0.25">
      <c r="A27" s="6"/>
      <c r="B27" s="63"/>
      <c r="C27" s="57"/>
      <c r="D27" s="57"/>
      <c r="E27" s="58"/>
      <c r="F27" s="59"/>
      <c r="G27" s="59"/>
      <c r="H27" s="59"/>
      <c r="I27" s="59"/>
      <c r="J27" s="59"/>
      <c r="K27" s="60"/>
      <c r="L27" s="60"/>
      <c r="M27" s="60"/>
    </row>
    <row r="28" spans="1:16" ht="15.75" x14ac:dyDescent="0.25">
      <c r="A28" s="6"/>
      <c r="B28" s="53"/>
      <c r="C28" s="20"/>
      <c r="D28" s="20"/>
      <c r="E28" s="20"/>
      <c r="F28" s="20" t="s">
        <v>22</v>
      </c>
      <c r="G28" s="29"/>
      <c r="H28" s="29"/>
      <c r="I28" s="29"/>
      <c r="J28" s="29"/>
      <c r="K28" s="30">
        <v>0</v>
      </c>
      <c r="L28" s="30">
        <f>SUM(L27)</f>
        <v>0</v>
      </c>
      <c r="M28" s="30">
        <v>0</v>
      </c>
    </row>
    <row r="29" spans="1:16" ht="15.75" x14ac:dyDescent="0.25">
      <c r="A29" s="6"/>
      <c r="B29" s="53"/>
      <c r="C29" s="20"/>
      <c r="D29" s="20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31"/>
      <c r="L29" s="31"/>
      <c r="M29" s="31"/>
    </row>
    <row r="30" spans="1:16" ht="15.75" x14ac:dyDescent="0.25">
      <c r="A30" s="6"/>
      <c r="B30" s="53"/>
      <c r="C30" s="20"/>
      <c r="D30" s="20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sheetProtection algorithmName="SHA-512" hashValue="rvwHzWTL2muYPRjh3FAQm5CFuM8WB7Q9ewODQK5gPLI44Z5XIniv7Mq8MvQVXjtEysKRBSJBL5R/CT2yGdbiSQ==" saltValue="HbW8vlSl2Wgnze6fjbee4w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" xr:uid="{A26689B5-D967-4FF5-A097-15792D8A3420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7:P33"/>
  <sheetViews>
    <sheetView showGridLines="0" topLeftCell="A13" zoomScale="75" zoomScaleNormal="75" workbookViewId="0">
      <selection activeCell="F9" sqref="F9"/>
    </sheetView>
  </sheetViews>
  <sheetFormatPr defaultRowHeight="15" x14ac:dyDescent="0.25"/>
  <cols>
    <col min="1" max="1" width="9.7109375" customWidth="1"/>
    <col min="2" max="2" width="16.28515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79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80</v>
      </c>
      <c r="E10" s="8"/>
      <c r="F10" s="10"/>
      <c r="G10" s="10"/>
      <c r="K10" s="5"/>
      <c r="L10" s="5"/>
      <c r="M10" s="5"/>
    </row>
    <row r="11" spans="2:16" s="6" customFormat="1" ht="15.75" x14ac:dyDescent="0.25">
      <c r="B11" s="2"/>
      <c r="C11" s="2"/>
      <c r="K11" s="5"/>
      <c r="L11" s="5"/>
      <c r="M11" s="5"/>
    </row>
    <row r="12" spans="2:16" s="6" customFormat="1" ht="15.75" x14ac:dyDescent="0.25">
      <c r="B12" s="11" t="s">
        <v>5</v>
      </c>
      <c r="C12" s="12"/>
      <c r="K12" s="5"/>
      <c r="L12" s="5"/>
      <c r="M12" s="5"/>
    </row>
    <row r="13" spans="2:16" s="6" customFormat="1" ht="14.25" x14ac:dyDescent="0.2"/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38">
        <v>43182</v>
      </c>
      <c r="C16" s="29"/>
      <c r="D16" s="29"/>
      <c r="E16" s="23" t="s">
        <v>81</v>
      </c>
      <c r="F16" s="23" t="s">
        <v>82</v>
      </c>
      <c r="G16" s="29"/>
      <c r="H16" s="29"/>
      <c r="I16" s="29"/>
      <c r="J16" s="29"/>
      <c r="K16" s="29"/>
      <c r="L16" s="90" t="s">
        <v>83</v>
      </c>
      <c r="M16" s="24"/>
      <c r="P16" s="17"/>
    </row>
    <row r="17" spans="2:16" ht="30.75" x14ac:dyDescent="0.25">
      <c r="B17" s="38">
        <v>43231</v>
      </c>
      <c r="C17" s="29"/>
      <c r="D17" s="29"/>
      <c r="E17" s="23" t="s">
        <v>84</v>
      </c>
      <c r="F17" s="29" t="s">
        <v>85</v>
      </c>
      <c r="G17" s="29"/>
      <c r="H17" s="29"/>
      <c r="I17" s="29"/>
      <c r="J17" s="29"/>
      <c r="K17" s="29"/>
      <c r="L17" s="25">
        <v>13</v>
      </c>
      <c r="M17" s="25"/>
      <c r="P17" s="17"/>
    </row>
    <row r="18" spans="2:16" ht="15.75" x14ac:dyDescent="0.25">
      <c r="B18" s="38">
        <v>43217</v>
      </c>
      <c r="C18" s="29"/>
      <c r="D18" s="29"/>
      <c r="E18" s="23" t="s">
        <v>86</v>
      </c>
      <c r="F18" s="29" t="s">
        <v>87</v>
      </c>
      <c r="G18" s="29"/>
      <c r="H18" s="29"/>
      <c r="I18" s="29"/>
      <c r="J18" s="29"/>
      <c r="K18" s="29"/>
      <c r="L18" s="25">
        <v>12.7</v>
      </c>
      <c r="M18" s="25"/>
      <c r="P18" s="17"/>
    </row>
    <row r="19" spans="2:16" ht="15.75" x14ac:dyDescent="0.25">
      <c r="B19" s="38" t="s">
        <v>88</v>
      </c>
      <c r="C19" s="29"/>
      <c r="D19" s="29"/>
      <c r="E19" s="23" t="s">
        <v>32</v>
      </c>
      <c r="F19" s="29"/>
      <c r="G19" s="29"/>
      <c r="H19" s="29"/>
      <c r="I19" s="29"/>
      <c r="J19" s="29"/>
      <c r="K19" s="29"/>
      <c r="L19" s="25">
        <v>16.48</v>
      </c>
      <c r="M19" s="25"/>
      <c r="P19" s="17"/>
    </row>
    <row r="20" spans="2:16" ht="15.75" x14ac:dyDescent="0.25">
      <c r="B20" s="38" t="s">
        <v>20</v>
      </c>
      <c r="C20" s="29"/>
      <c r="D20" s="29"/>
      <c r="E20" s="23" t="s">
        <v>21</v>
      </c>
      <c r="F20" s="29"/>
      <c r="G20" s="29"/>
      <c r="H20" s="29"/>
      <c r="I20" s="29"/>
      <c r="J20" s="29"/>
      <c r="K20" s="29"/>
      <c r="L20" s="25"/>
      <c r="M20" s="25">
        <v>112.45</v>
      </c>
      <c r="P20" s="17"/>
    </row>
    <row r="21" spans="2:16" ht="15.75" x14ac:dyDescent="0.25">
      <c r="B21" s="53"/>
      <c r="C21" s="20"/>
      <c r="D21" s="20"/>
      <c r="E21" s="20"/>
      <c r="F21" s="20" t="s">
        <v>22</v>
      </c>
      <c r="G21" s="29">
        <f t="shared" ref="G21:K21" si="0">SUM(G16:G16)</f>
        <v>0</v>
      </c>
      <c r="H21" s="29">
        <f t="shared" si="0"/>
        <v>0</v>
      </c>
      <c r="I21" s="29">
        <f t="shared" si="0"/>
        <v>0</v>
      </c>
      <c r="J21" s="29">
        <f t="shared" si="0"/>
        <v>0</v>
      </c>
      <c r="K21" s="30">
        <f t="shared" si="0"/>
        <v>0</v>
      </c>
      <c r="L21" s="30">
        <v>91.28</v>
      </c>
      <c r="M21" s="30">
        <f>SUM(M16:M20)</f>
        <v>112.45</v>
      </c>
    </row>
    <row r="22" spans="2:16" ht="15.75" x14ac:dyDescent="0.25">
      <c r="B22" s="53"/>
      <c r="C22" s="20"/>
      <c r="D22" s="20"/>
      <c r="E22" s="20"/>
      <c r="F22" s="20" t="s">
        <v>23</v>
      </c>
      <c r="G22" s="30">
        <v>0.45</v>
      </c>
      <c r="H22" s="30">
        <v>0.24</v>
      </c>
      <c r="I22" s="30">
        <v>0.2</v>
      </c>
      <c r="J22" s="30">
        <v>0.05</v>
      </c>
      <c r="K22" s="31"/>
      <c r="L22" s="62"/>
      <c r="M22" s="31"/>
    </row>
    <row r="23" spans="2:16" ht="15.75" x14ac:dyDescent="0.25">
      <c r="B23" s="53"/>
      <c r="C23" s="20"/>
      <c r="D23" s="20"/>
      <c r="E23" s="20"/>
      <c r="F23" s="20" t="s">
        <v>24</v>
      </c>
      <c r="G23" s="30">
        <f>G21*G22</f>
        <v>0</v>
      </c>
      <c r="H23" s="30">
        <f>H21*H22</f>
        <v>0</v>
      </c>
      <c r="I23" s="30">
        <f>I21*I22</f>
        <v>0</v>
      </c>
      <c r="J23" s="30">
        <f>J21*J22</f>
        <v>0</v>
      </c>
      <c r="K23" s="31"/>
      <c r="L23" s="31"/>
      <c r="M23" s="31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15.75" x14ac:dyDescent="0.25">
      <c r="B25" s="2"/>
      <c r="C25" s="2"/>
      <c r="D25" s="91"/>
      <c r="E25" s="12"/>
      <c r="F25" s="12"/>
      <c r="G25" s="12"/>
      <c r="H25" s="12"/>
      <c r="I25" s="12"/>
      <c r="J25" s="12"/>
      <c r="K25" s="12"/>
      <c r="L25" s="12"/>
      <c r="M25" s="12"/>
    </row>
    <row r="26" spans="2:16" ht="15.75" x14ac:dyDescent="0.25">
      <c r="B26" s="54" t="s">
        <v>25</v>
      </c>
      <c r="C26" s="54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2:16" ht="15.75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2:16" ht="47.25" x14ac:dyDescent="0.25">
      <c r="B28" s="132" t="s">
        <v>6</v>
      </c>
      <c r="C28" s="133"/>
      <c r="D28" s="134"/>
      <c r="E28" s="15" t="s">
        <v>7</v>
      </c>
      <c r="F28" s="15" t="s">
        <v>8</v>
      </c>
      <c r="G28" s="15" t="s">
        <v>9</v>
      </c>
      <c r="H28" s="15" t="s">
        <v>10</v>
      </c>
      <c r="I28" s="15" t="s">
        <v>11</v>
      </c>
      <c r="J28" s="15" t="s">
        <v>12</v>
      </c>
      <c r="K28" s="15" t="s">
        <v>13</v>
      </c>
      <c r="L28" s="15" t="s">
        <v>14</v>
      </c>
      <c r="M28" s="15" t="s">
        <v>15</v>
      </c>
    </row>
    <row r="29" spans="2:16" ht="31.5" x14ac:dyDescent="0.25">
      <c r="B29" s="49" t="s">
        <v>16</v>
      </c>
      <c r="C29" s="50" t="s">
        <v>17</v>
      </c>
      <c r="D29" s="50" t="s">
        <v>18</v>
      </c>
      <c r="E29" s="20"/>
      <c r="F29" s="20"/>
      <c r="G29" s="20"/>
      <c r="H29" s="20"/>
      <c r="I29" s="20"/>
      <c r="J29" s="20"/>
      <c r="K29" s="20"/>
      <c r="L29" s="20"/>
      <c r="M29" s="20"/>
    </row>
    <row r="30" spans="2:16" ht="15.75" x14ac:dyDescent="0.25">
      <c r="B30" s="74"/>
      <c r="C30" s="29"/>
      <c r="D30" s="29"/>
      <c r="E30" s="58"/>
      <c r="F30" s="59"/>
      <c r="G30" s="29"/>
      <c r="H30" s="29"/>
      <c r="I30" s="29"/>
      <c r="J30" s="29"/>
      <c r="K30" s="29"/>
      <c r="L30" s="30"/>
      <c r="M30" s="29"/>
    </row>
    <row r="31" spans="2:16" ht="15.75" x14ac:dyDescent="0.25">
      <c r="B31" s="53"/>
      <c r="C31" s="20"/>
      <c r="D31" s="20"/>
      <c r="E31" s="20"/>
      <c r="F31" s="20" t="s">
        <v>22</v>
      </c>
      <c r="G31" s="29">
        <f>SUM(G30:G30)</f>
        <v>0</v>
      </c>
      <c r="H31" s="29">
        <f>SUM(H30:H30)</f>
        <v>0</v>
      </c>
      <c r="I31" s="29">
        <f>SUM(I30:I30)</f>
        <v>0</v>
      </c>
      <c r="J31" s="29">
        <f>SUM(J30:J30)</f>
        <v>0</v>
      </c>
      <c r="K31" s="30">
        <v>0</v>
      </c>
      <c r="L31" s="30">
        <f>SUM(L30:L30)</f>
        <v>0</v>
      </c>
      <c r="M31" s="30">
        <f>SUM(M30:M30)</f>
        <v>0</v>
      </c>
    </row>
    <row r="32" spans="2:16" ht="15.75" x14ac:dyDescent="0.25">
      <c r="B32" s="53"/>
      <c r="C32" s="20"/>
      <c r="D32" s="20"/>
      <c r="E32" s="20"/>
      <c r="F32" s="20" t="s">
        <v>23</v>
      </c>
      <c r="G32" s="30">
        <v>0.45</v>
      </c>
      <c r="H32" s="30">
        <v>0.24</v>
      </c>
      <c r="I32" s="30">
        <v>0.2</v>
      </c>
      <c r="J32" s="30">
        <v>0.05</v>
      </c>
      <c r="K32" s="31"/>
      <c r="L32" s="31"/>
      <c r="M32" s="31"/>
    </row>
    <row r="33" spans="2:13" ht="15.75" x14ac:dyDescent="0.25">
      <c r="B33" s="53"/>
      <c r="C33" s="20"/>
      <c r="D33" s="20"/>
      <c r="E33" s="20"/>
      <c r="F33" s="20" t="s">
        <v>24</v>
      </c>
      <c r="G33" s="30">
        <f>G31*G32</f>
        <v>0</v>
      </c>
      <c r="H33" s="30">
        <f>H31*H32</f>
        <v>0</v>
      </c>
      <c r="I33" s="30">
        <f>I31*I32</f>
        <v>0</v>
      </c>
      <c r="J33" s="30">
        <f>J31*J32</f>
        <v>0</v>
      </c>
      <c r="K33" s="31"/>
      <c r="L33" s="31"/>
      <c r="M33" s="31"/>
    </row>
  </sheetData>
  <sheetProtection algorithmName="SHA-512" hashValue="ZVULZFgn9g7SR/jFIvCOdFjBt8orxInc0/SwevUAUuCQWnxtKaWmv/WO+GnZZApJZrPlg7bP2jqToQRqrKWnkw==" saltValue="678nC9C4fbkXKssI2Jw/nA==" spinCount="100000" sheet="1" objects="1" scenarios="1"/>
  <mergeCells count="3">
    <mergeCell ref="B7:D7"/>
    <mergeCell ref="B14:D14"/>
    <mergeCell ref="B28:D2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1" manualBreakCount="1">
    <brk id="15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7:P31"/>
  <sheetViews>
    <sheetView showGridLines="0" topLeftCell="A13" zoomScale="75" zoomScaleNormal="75" workbookViewId="0">
      <selection activeCell="E22" sqref="E22"/>
    </sheetView>
  </sheetViews>
  <sheetFormatPr defaultRowHeight="15" x14ac:dyDescent="0.25"/>
  <cols>
    <col min="1" max="1" width="9.7109375" customWidth="1"/>
    <col min="2" max="2" width="15.7109375" customWidth="1"/>
    <col min="3" max="3" width="12.7109375" customWidth="1"/>
    <col min="4" max="4" width="10.7109375" customWidth="1"/>
    <col min="5" max="5" width="25.7109375" bestFit="1" customWidth="1"/>
    <col min="6" max="6" width="28.42578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129</v>
      </c>
      <c r="E9" s="4"/>
      <c r="F9" s="4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130</v>
      </c>
      <c r="E10" s="4"/>
      <c r="F10" s="4"/>
      <c r="G10" s="5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12"/>
    </row>
    <row r="13" spans="2:16" s="6" customFormat="1" ht="20.25" x14ac:dyDescent="0.3">
      <c r="B13" s="48"/>
    </row>
    <row r="14" spans="2:16" ht="45" x14ac:dyDescent="0.25">
      <c r="B14" s="135" t="s">
        <v>6</v>
      </c>
      <c r="C14" s="136"/>
      <c r="D14" s="137"/>
      <c r="E14" s="112" t="s">
        <v>7</v>
      </c>
      <c r="F14" s="112" t="s">
        <v>8</v>
      </c>
      <c r="G14" s="112" t="s">
        <v>9</v>
      </c>
      <c r="H14" s="112" t="s">
        <v>10</v>
      </c>
      <c r="I14" s="112" t="s">
        <v>11</v>
      </c>
      <c r="J14" s="112" t="s">
        <v>12</v>
      </c>
      <c r="K14" s="112" t="s">
        <v>13</v>
      </c>
      <c r="L14" s="112" t="s">
        <v>14</v>
      </c>
      <c r="M14" s="112" t="s">
        <v>15</v>
      </c>
      <c r="N14" s="16"/>
      <c r="P14" s="17">
        <v>39173</v>
      </c>
    </row>
    <row r="15" spans="2:16" ht="30" x14ac:dyDescent="0.25">
      <c r="B15" s="113" t="s">
        <v>16</v>
      </c>
      <c r="C15" s="114" t="s">
        <v>17</v>
      </c>
      <c r="D15" s="114" t="s">
        <v>18</v>
      </c>
      <c r="E15" s="115"/>
      <c r="F15" s="115"/>
      <c r="G15" s="115"/>
      <c r="H15" s="115"/>
      <c r="I15" s="115"/>
      <c r="J15" s="115"/>
      <c r="K15" s="115"/>
      <c r="L15" s="115"/>
      <c r="M15" s="115"/>
      <c r="P15" s="17">
        <v>39203</v>
      </c>
    </row>
    <row r="16" spans="2:16" ht="30.75" x14ac:dyDescent="0.25">
      <c r="B16" s="36">
        <v>43224</v>
      </c>
      <c r="C16" s="35"/>
      <c r="D16" s="35"/>
      <c r="E16" s="23" t="s">
        <v>19</v>
      </c>
      <c r="F16" s="23"/>
      <c r="G16" s="24"/>
      <c r="H16" s="29"/>
      <c r="I16" s="29"/>
      <c r="J16" s="29"/>
      <c r="K16" s="29"/>
      <c r="L16" s="30">
        <v>665</v>
      </c>
      <c r="M16" s="29"/>
      <c r="P16" s="17">
        <v>39234</v>
      </c>
    </row>
    <row r="17" spans="2:16" ht="15.75" x14ac:dyDescent="0.25">
      <c r="B17" s="74" t="s">
        <v>31</v>
      </c>
      <c r="C17" s="29"/>
      <c r="D17" s="29"/>
      <c r="E17" s="23" t="s">
        <v>32</v>
      </c>
      <c r="F17" s="23"/>
      <c r="G17" s="24"/>
      <c r="H17" s="29"/>
      <c r="I17" s="29"/>
      <c r="J17" s="29"/>
      <c r="K17" s="29"/>
      <c r="L17" s="30">
        <v>255.11</v>
      </c>
      <c r="M17" s="29"/>
      <c r="P17" s="17"/>
    </row>
    <row r="18" spans="2:16" ht="15.75" x14ac:dyDescent="0.25">
      <c r="B18" s="74" t="s">
        <v>39</v>
      </c>
      <c r="C18" s="29"/>
      <c r="D18" s="29"/>
      <c r="E18" s="23" t="s">
        <v>21</v>
      </c>
      <c r="F18" s="23"/>
      <c r="G18" s="24"/>
      <c r="H18" s="29"/>
      <c r="I18" s="29"/>
      <c r="J18" s="29"/>
      <c r="K18" s="29"/>
      <c r="L18" s="30"/>
      <c r="M18" s="29">
        <v>132.75</v>
      </c>
      <c r="P18" s="17"/>
    </row>
    <row r="19" spans="2:16" ht="15.75" x14ac:dyDescent="0.25">
      <c r="B19" s="53"/>
      <c r="C19" s="20"/>
      <c r="D19" s="20"/>
      <c r="E19" s="20"/>
      <c r="F19" s="20" t="s">
        <v>22</v>
      </c>
      <c r="G19" s="29">
        <f>SUM(G16:G16)</f>
        <v>0</v>
      </c>
      <c r="H19" s="29">
        <f>SUM(H16:H16)</f>
        <v>0</v>
      </c>
      <c r="I19" s="29">
        <f>SUM(I16:I16)</f>
        <v>0</v>
      </c>
      <c r="J19" s="29">
        <f>SUM(J16:J16)</f>
        <v>0</v>
      </c>
      <c r="K19" s="30">
        <v>0</v>
      </c>
      <c r="L19" s="30">
        <f>SUM(L16:L17)</f>
        <v>920.11</v>
      </c>
      <c r="M19" s="30">
        <f>SUM(M16:M18)</f>
        <v>132.75</v>
      </c>
    </row>
    <row r="20" spans="2:16" ht="15.75" x14ac:dyDescent="0.25">
      <c r="B20" s="53"/>
      <c r="C20" s="20"/>
      <c r="D20" s="20"/>
      <c r="E20" s="20"/>
      <c r="F20" s="20" t="s">
        <v>23</v>
      </c>
      <c r="G20" s="30">
        <v>0.45</v>
      </c>
      <c r="H20" s="30">
        <v>0.24</v>
      </c>
      <c r="I20" s="30">
        <v>0.2</v>
      </c>
      <c r="J20" s="30">
        <v>0.05</v>
      </c>
      <c r="K20" s="31"/>
      <c r="L20" s="31"/>
      <c r="M20" s="31"/>
    </row>
    <row r="21" spans="2:16" ht="15.75" x14ac:dyDescent="0.25">
      <c r="B21" s="53"/>
      <c r="C21" s="20"/>
      <c r="D21" s="20"/>
      <c r="E21" s="20"/>
      <c r="F21" s="20" t="s">
        <v>24</v>
      </c>
      <c r="G21" s="30">
        <f>G19*G20</f>
        <v>0</v>
      </c>
      <c r="H21" s="30">
        <f>H19*H20</f>
        <v>0</v>
      </c>
      <c r="I21" s="30">
        <f>I19*I20</f>
        <v>0</v>
      </c>
      <c r="J21" s="30">
        <f>J19*J20</f>
        <v>0</v>
      </c>
      <c r="K21" s="31"/>
      <c r="L21" s="31"/>
      <c r="M21" s="31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54" t="s">
        <v>25</v>
      </c>
      <c r="C24" s="54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15.75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2:16" ht="47.25" x14ac:dyDescent="0.25">
      <c r="B26" s="132" t="s">
        <v>6</v>
      </c>
      <c r="C26" s="133"/>
      <c r="D26" s="134"/>
      <c r="E26" s="15" t="s">
        <v>7</v>
      </c>
      <c r="F26" s="15" t="s">
        <v>8</v>
      </c>
      <c r="G26" s="15" t="s">
        <v>9</v>
      </c>
      <c r="H26" s="15" t="s">
        <v>10</v>
      </c>
      <c r="I26" s="15" t="s">
        <v>11</v>
      </c>
      <c r="J26" s="15" t="s">
        <v>12</v>
      </c>
      <c r="K26" s="15" t="s">
        <v>13</v>
      </c>
      <c r="L26" s="15" t="s">
        <v>14</v>
      </c>
      <c r="M26" s="15" t="s">
        <v>15</v>
      </c>
    </row>
    <row r="27" spans="2:16" ht="31.5" x14ac:dyDescent="0.25">
      <c r="B27" s="49" t="s">
        <v>16</v>
      </c>
      <c r="C27" s="50" t="s">
        <v>17</v>
      </c>
      <c r="D27" s="50" t="s">
        <v>18</v>
      </c>
      <c r="E27" s="20"/>
      <c r="F27" s="20"/>
      <c r="G27" s="20"/>
      <c r="H27" s="20"/>
      <c r="I27" s="20"/>
      <c r="J27" s="20"/>
      <c r="K27" s="20"/>
      <c r="L27" s="20"/>
      <c r="M27" s="20"/>
    </row>
    <row r="28" spans="2:16" ht="15.75" x14ac:dyDescent="0.25">
      <c r="B28" s="101"/>
      <c r="C28" s="29"/>
      <c r="D28" s="29"/>
      <c r="E28" s="23"/>
      <c r="F28" s="24"/>
      <c r="G28" s="29"/>
      <c r="H28" s="29"/>
      <c r="I28" s="29"/>
      <c r="J28" s="29"/>
      <c r="K28" s="29"/>
      <c r="L28" s="30"/>
      <c r="M28" s="29"/>
    </row>
    <row r="29" spans="2:16" ht="15.75" x14ac:dyDescent="0.25">
      <c r="B29" s="53"/>
      <c r="C29" s="20"/>
      <c r="D29" s="20"/>
      <c r="E29" s="20"/>
      <c r="F29" s="20" t="s">
        <v>22</v>
      </c>
      <c r="G29" s="29">
        <f>SUM(G28:G28)</f>
        <v>0</v>
      </c>
      <c r="H29" s="29">
        <v>0</v>
      </c>
      <c r="I29" s="29">
        <v>0</v>
      </c>
      <c r="J29" s="29">
        <v>0</v>
      </c>
      <c r="K29" s="30">
        <f>SUM(K28:K28)</f>
        <v>0</v>
      </c>
      <c r="L29" s="30">
        <f>SUM(L28:L28)</f>
        <v>0</v>
      </c>
      <c r="M29" s="30">
        <f>SUM(M28:M28)</f>
        <v>0</v>
      </c>
    </row>
    <row r="30" spans="2:16" ht="15.75" x14ac:dyDescent="0.25">
      <c r="B30" s="53"/>
      <c r="C30" s="20"/>
      <c r="D30" s="20"/>
      <c r="E30" s="20"/>
      <c r="F30" s="20" t="s">
        <v>23</v>
      </c>
      <c r="G30" s="30">
        <v>0.45</v>
      </c>
      <c r="H30" s="30">
        <v>0.24</v>
      </c>
      <c r="I30" s="30">
        <v>0.2</v>
      </c>
      <c r="J30" s="30">
        <v>0.05</v>
      </c>
      <c r="K30" s="31"/>
      <c r="L30" s="31"/>
      <c r="M30" s="31"/>
    </row>
    <row r="31" spans="2:16" ht="15.75" x14ac:dyDescent="0.25">
      <c r="B31" s="53"/>
      <c r="C31" s="20"/>
      <c r="D31" s="20"/>
      <c r="E31" s="20"/>
      <c r="F31" s="20" t="s">
        <v>24</v>
      </c>
      <c r="G31" s="30">
        <f>G29*G30</f>
        <v>0</v>
      </c>
      <c r="H31" s="30">
        <f>H29*H30</f>
        <v>0</v>
      </c>
      <c r="I31" s="30">
        <f>I29*I30</f>
        <v>0</v>
      </c>
      <c r="J31" s="30">
        <f>J29*J30</f>
        <v>0</v>
      </c>
      <c r="K31" s="31"/>
      <c r="L31" s="31"/>
      <c r="M31" s="31"/>
    </row>
  </sheetData>
  <sheetProtection algorithmName="SHA-512" hashValue="NrEPgLL3Fc3HAGpMchJEiwd2HEBJQ0J2mi7SUPWwNDbWlJvxznRe6uLP6IE1EpztNVxgZnPDm7CYeQTLcPlSWQ==" saltValue="U3i0EGTFaSfU1phm8weC/Q==" spinCount="100000" sheet="1" objects="1" scenarios="1"/>
  <mergeCells count="3">
    <mergeCell ref="B7:D7"/>
    <mergeCell ref="B14:D14"/>
    <mergeCell ref="B26:D2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P29"/>
  <sheetViews>
    <sheetView showGridLines="0" topLeftCell="A10" zoomScale="75" zoomScaleNormal="75" workbookViewId="0">
      <selection activeCell="R28" sqref="R28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  <c r="F8" s="87"/>
    </row>
    <row r="9" spans="2:16" s="6" customFormat="1" ht="15.75" x14ac:dyDescent="0.25">
      <c r="B9" s="2" t="s">
        <v>1</v>
      </c>
      <c r="C9" s="2"/>
      <c r="D9" s="3" t="s">
        <v>74</v>
      </c>
      <c r="E9" s="10"/>
      <c r="F9" s="10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10"/>
      <c r="G10" s="5"/>
      <c r="K10" s="5"/>
      <c r="L10" s="5"/>
      <c r="M10" s="5"/>
    </row>
    <row r="11" spans="2:16" s="6" customFormat="1" ht="15.75" x14ac:dyDescent="0.25">
      <c r="B11" s="2"/>
      <c r="C11" s="2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15.75" x14ac:dyDescent="0.25">
      <c r="B16" s="56" t="s">
        <v>20</v>
      </c>
      <c r="C16" s="57"/>
      <c r="D16" s="57"/>
      <c r="E16" s="58" t="s">
        <v>21</v>
      </c>
      <c r="F16" s="59"/>
      <c r="G16" s="59"/>
      <c r="H16" s="59"/>
      <c r="I16" s="59"/>
      <c r="J16" s="59"/>
      <c r="K16" s="60"/>
      <c r="L16" s="60"/>
      <c r="M16" s="60">
        <v>185.13</v>
      </c>
      <c r="P16" s="17"/>
    </row>
    <row r="17" spans="2:13" ht="15.75" x14ac:dyDescent="0.25">
      <c r="B17" s="53"/>
      <c r="C17" s="20"/>
      <c r="D17" s="20"/>
      <c r="E17" s="20"/>
      <c r="F17" s="20" t="s">
        <v>22</v>
      </c>
      <c r="G17" s="29">
        <f t="shared" ref="G17:K17" si="0">SUM(G16:G16)</f>
        <v>0</v>
      </c>
      <c r="H17" s="29">
        <f t="shared" si="0"/>
        <v>0</v>
      </c>
      <c r="I17" s="29">
        <f t="shared" si="0"/>
        <v>0</v>
      </c>
      <c r="J17" s="29">
        <f t="shared" si="0"/>
        <v>0</v>
      </c>
      <c r="K17" s="30">
        <f t="shared" si="0"/>
        <v>0</v>
      </c>
      <c r="L17" s="30">
        <f>SUM(L16:L16)</f>
        <v>0</v>
      </c>
      <c r="M17" s="30">
        <f>SUM(M16)</f>
        <v>185.13</v>
      </c>
    </row>
    <row r="18" spans="2:13" ht="15.75" x14ac:dyDescent="0.25">
      <c r="B18" s="53"/>
      <c r="C18" s="20"/>
      <c r="D18" s="20"/>
      <c r="E18" s="20"/>
      <c r="F18" s="20" t="s">
        <v>23</v>
      </c>
      <c r="G18" s="30">
        <v>0.45</v>
      </c>
      <c r="H18" s="30">
        <v>0.24</v>
      </c>
      <c r="I18" s="30">
        <v>0.2</v>
      </c>
      <c r="J18" s="30">
        <v>0.05</v>
      </c>
      <c r="K18" s="31"/>
      <c r="L18" s="31"/>
      <c r="M18" s="31"/>
    </row>
    <row r="19" spans="2:13" ht="15.75" x14ac:dyDescent="0.25">
      <c r="B19" s="53"/>
      <c r="C19" s="20"/>
      <c r="D19" s="20"/>
      <c r="E19" s="20"/>
      <c r="F19" s="20" t="s">
        <v>24</v>
      </c>
      <c r="G19" s="30">
        <f>G17*G18</f>
        <v>0</v>
      </c>
      <c r="H19" s="30">
        <f>H17*H18</f>
        <v>0</v>
      </c>
      <c r="I19" s="30">
        <f>I17*I18</f>
        <v>0</v>
      </c>
      <c r="J19" s="30">
        <f>J17*J18</f>
        <v>0</v>
      </c>
      <c r="K19" s="31"/>
      <c r="L19" s="31"/>
      <c r="M19" s="31"/>
    </row>
    <row r="20" spans="2:13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 x14ac:dyDescent="0.25">
      <c r="B22" s="54" t="s">
        <v>25</v>
      </c>
      <c r="C22" s="5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32" t="s">
        <v>6</v>
      </c>
      <c r="C24" s="133"/>
      <c r="D24" s="134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9" t="s">
        <v>16</v>
      </c>
      <c r="C25" s="50" t="s">
        <v>17</v>
      </c>
      <c r="D25" s="50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15.75" x14ac:dyDescent="0.25">
      <c r="B26" s="63"/>
      <c r="C26" s="57"/>
      <c r="D26" s="57"/>
      <c r="E26" s="58"/>
      <c r="F26" s="59"/>
      <c r="G26" s="59"/>
      <c r="H26" s="59"/>
      <c r="I26" s="59"/>
      <c r="J26" s="59"/>
      <c r="K26" s="60"/>
      <c r="L26" s="60"/>
      <c r="M26" s="60"/>
    </row>
    <row r="27" spans="2:13" ht="15.75" x14ac:dyDescent="0.25">
      <c r="B27" s="53"/>
      <c r="C27" s="20"/>
      <c r="D27" s="20"/>
      <c r="E27" s="20"/>
      <c r="F27" s="20" t="s">
        <v>22</v>
      </c>
      <c r="G27" s="29">
        <f>SUM(G26:G26)</f>
        <v>0</v>
      </c>
      <c r="H27" s="29">
        <f>SUM(H26:H26)</f>
        <v>0</v>
      </c>
      <c r="I27" s="29">
        <f>SUM(I26:I26)</f>
        <v>0</v>
      </c>
      <c r="J27" s="29">
        <f>SUM(J26:J26)</f>
        <v>0</v>
      </c>
      <c r="K27" s="30">
        <v>0</v>
      </c>
      <c r="L27" s="30">
        <f>SUM(L26:L26)</f>
        <v>0</v>
      </c>
      <c r="M27" s="30">
        <f>SUM(M26:M26)</f>
        <v>0</v>
      </c>
    </row>
    <row r="28" spans="2:13" ht="15.75" x14ac:dyDescent="0.25">
      <c r="B28" s="53"/>
      <c r="C28" s="20"/>
      <c r="D28" s="20"/>
      <c r="E28" s="20"/>
      <c r="F28" s="20" t="s">
        <v>23</v>
      </c>
      <c r="G28" s="30">
        <v>0.45</v>
      </c>
      <c r="H28" s="30">
        <v>0.24</v>
      </c>
      <c r="I28" s="30">
        <v>0.2</v>
      </c>
      <c r="J28" s="30">
        <v>0.05</v>
      </c>
      <c r="K28" s="31"/>
      <c r="L28" s="31"/>
      <c r="M28" s="31"/>
    </row>
    <row r="29" spans="2:13" ht="15.75" x14ac:dyDescent="0.25">
      <c r="B29" s="53"/>
      <c r="C29" s="20"/>
      <c r="D29" s="20"/>
      <c r="E29" s="20"/>
      <c r="F29" s="20" t="s">
        <v>24</v>
      </c>
      <c r="G29" s="30">
        <f>G27*G28</f>
        <v>0</v>
      </c>
      <c r="H29" s="30">
        <f>H27*H28</f>
        <v>0</v>
      </c>
      <c r="I29" s="30">
        <f>I27*I28</f>
        <v>0</v>
      </c>
      <c r="J29" s="30">
        <f>J27*J28</f>
        <v>0</v>
      </c>
      <c r="K29" s="31"/>
      <c r="L29" s="31"/>
      <c r="M29" s="31"/>
    </row>
  </sheetData>
  <sheetProtection algorithmName="SHA-512" hashValue="7SKRwvA7laDGlgx3SPO5v8LhG1pCq7WnNftpYZfBJJMkdCmFzdXD2aWDvbG/xPuknt1TReqvm2Pdc0ObLUN76g==" saltValue="/TdE4d/NWrCRgKTaPllkX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 K16" xr:uid="{0CDB86F1-9174-4E7E-BFD2-47E20CD4023E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7:P29"/>
  <sheetViews>
    <sheetView showGridLines="0" topLeftCell="A7" zoomScale="75" zoomScaleNormal="75" workbookViewId="0">
      <selection activeCell="F33" sqref="F33"/>
    </sheetView>
  </sheetViews>
  <sheetFormatPr defaultRowHeight="15" x14ac:dyDescent="0.25"/>
  <cols>
    <col min="1" max="1" width="9.7109375" customWidth="1"/>
    <col min="2" max="2" width="15.7109375" customWidth="1"/>
    <col min="3" max="3" width="12.7109375" customWidth="1"/>
    <col min="4" max="4" width="10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131</v>
      </c>
      <c r="E9" s="4"/>
      <c r="F9" s="4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132</v>
      </c>
      <c r="E10" s="4"/>
      <c r="F10" s="4"/>
      <c r="G10" s="5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12"/>
    </row>
    <row r="13" spans="2:16" s="6" customFormat="1" ht="20.25" x14ac:dyDescent="0.3">
      <c r="B13" s="48"/>
    </row>
    <row r="14" spans="2:16" ht="45" x14ac:dyDescent="0.25">
      <c r="B14" s="135" t="s">
        <v>6</v>
      </c>
      <c r="C14" s="136"/>
      <c r="D14" s="137"/>
      <c r="E14" s="112" t="s">
        <v>7</v>
      </c>
      <c r="F14" s="112" t="s">
        <v>8</v>
      </c>
      <c r="G14" s="112" t="s">
        <v>9</v>
      </c>
      <c r="H14" s="112" t="s">
        <v>10</v>
      </c>
      <c r="I14" s="112" t="s">
        <v>11</v>
      </c>
      <c r="J14" s="112" t="s">
        <v>12</v>
      </c>
      <c r="K14" s="112" t="s">
        <v>13</v>
      </c>
      <c r="L14" s="112" t="s">
        <v>14</v>
      </c>
      <c r="M14" s="112" t="s">
        <v>15</v>
      </c>
      <c r="N14" s="16"/>
      <c r="P14" s="17">
        <v>39173</v>
      </c>
    </row>
    <row r="15" spans="2:16" ht="30" x14ac:dyDescent="0.25">
      <c r="B15" s="113" t="s">
        <v>16</v>
      </c>
      <c r="C15" s="114" t="s">
        <v>17</v>
      </c>
      <c r="D15" s="114" t="s">
        <v>18</v>
      </c>
      <c r="E15" s="115"/>
      <c r="F15" s="115"/>
      <c r="G15" s="115"/>
      <c r="H15" s="115"/>
      <c r="I15" s="115"/>
      <c r="J15" s="115"/>
      <c r="K15" s="115"/>
      <c r="L15" s="115"/>
      <c r="M15" s="115"/>
      <c r="P15" s="17">
        <v>39203</v>
      </c>
    </row>
    <row r="16" spans="2:16" ht="15.75" x14ac:dyDescent="0.25">
      <c r="B16" s="38" t="s">
        <v>20</v>
      </c>
      <c r="C16" s="29"/>
      <c r="D16" s="29"/>
      <c r="E16" s="23" t="s">
        <v>21</v>
      </c>
      <c r="F16" s="29"/>
      <c r="G16" s="24"/>
      <c r="H16" s="29"/>
      <c r="I16" s="29"/>
      <c r="J16" s="29"/>
      <c r="K16" s="29"/>
      <c r="L16" s="30"/>
      <c r="M16" s="29">
        <v>94.22</v>
      </c>
      <c r="P16" s="17">
        <v>39234</v>
      </c>
    </row>
    <row r="17" spans="2:13" ht="15.75" x14ac:dyDescent="0.25">
      <c r="B17" s="53"/>
      <c r="C17" s="20"/>
      <c r="D17" s="20"/>
      <c r="E17" s="20"/>
      <c r="F17" s="20" t="s">
        <v>22</v>
      </c>
      <c r="G17" s="29">
        <f>SUM(G16:G16)</f>
        <v>0</v>
      </c>
      <c r="H17" s="29">
        <f>SUM(H16:H16)</f>
        <v>0</v>
      </c>
      <c r="I17" s="29">
        <f>SUM(I16:I16)</f>
        <v>0</v>
      </c>
      <c r="J17" s="29">
        <f>SUM(J16:J16)</f>
        <v>0</v>
      </c>
      <c r="K17" s="30">
        <v>0</v>
      </c>
      <c r="L17" s="30">
        <f>SUM(L16:L16)</f>
        <v>0</v>
      </c>
      <c r="M17" s="30">
        <f>SUM(M16:M16)</f>
        <v>94.22</v>
      </c>
    </row>
    <row r="18" spans="2:13" ht="15.75" x14ac:dyDescent="0.25">
      <c r="B18" s="53"/>
      <c r="C18" s="20"/>
      <c r="D18" s="20"/>
      <c r="E18" s="20"/>
      <c r="F18" s="20" t="s">
        <v>23</v>
      </c>
      <c r="G18" s="30">
        <v>0.45</v>
      </c>
      <c r="H18" s="30">
        <v>0.24</v>
      </c>
      <c r="I18" s="30">
        <v>0.2</v>
      </c>
      <c r="J18" s="30">
        <v>0.05</v>
      </c>
      <c r="K18" s="31"/>
      <c r="L18" s="31"/>
      <c r="M18" s="31"/>
    </row>
    <row r="19" spans="2:13" ht="15.75" x14ac:dyDescent="0.25">
      <c r="B19" s="53"/>
      <c r="C19" s="20"/>
      <c r="D19" s="20"/>
      <c r="E19" s="20"/>
      <c r="F19" s="20" t="s">
        <v>24</v>
      </c>
      <c r="G19" s="30">
        <f>G17*G18</f>
        <v>0</v>
      </c>
      <c r="H19" s="30">
        <f>H17*H18</f>
        <v>0</v>
      </c>
      <c r="I19" s="30">
        <f>I17*I18</f>
        <v>0</v>
      </c>
      <c r="J19" s="30">
        <f>J17*J18</f>
        <v>0</v>
      </c>
      <c r="K19" s="31"/>
      <c r="L19" s="31"/>
      <c r="M19" s="31"/>
    </row>
    <row r="20" spans="2:13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 x14ac:dyDescent="0.25">
      <c r="B22" s="54" t="s">
        <v>25</v>
      </c>
      <c r="C22" s="5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32" t="s">
        <v>6</v>
      </c>
      <c r="C24" s="133"/>
      <c r="D24" s="134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9" t="s">
        <v>16</v>
      </c>
      <c r="C25" s="50" t="s">
        <v>17</v>
      </c>
      <c r="D25" s="50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15.75" x14ac:dyDescent="0.25">
      <c r="B26" s="101"/>
      <c r="C26" s="29"/>
      <c r="D26" s="29"/>
      <c r="E26" s="23"/>
      <c r="F26" s="24"/>
      <c r="G26" s="29"/>
      <c r="H26" s="29"/>
      <c r="I26" s="29"/>
      <c r="J26" s="29"/>
      <c r="K26" s="29"/>
      <c r="L26" s="30"/>
      <c r="M26" s="29"/>
    </row>
    <row r="27" spans="2:13" ht="15.75" x14ac:dyDescent="0.25">
      <c r="B27" s="53"/>
      <c r="C27" s="20"/>
      <c r="D27" s="20"/>
      <c r="E27" s="20"/>
      <c r="F27" s="20" t="s">
        <v>22</v>
      </c>
      <c r="G27" s="29">
        <f>SUM(G26:G26)</f>
        <v>0</v>
      </c>
      <c r="H27" s="29">
        <v>0</v>
      </c>
      <c r="I27" s="29">
        <v>0</v>
      </c>
      <c r="J27" s="29">
        <v>0</v>
      </c>
      <c r="K27" s="30">
        <f>SUM(K26:K26)</f>
        <v>0</v>
      </c>
      <c r="L27" s="30">
        <f>SUM(L26:L26)</f>
        <v>0</v>
      </c>
      <c r="M27" s="30">
        <f>SUM(M26:M26)</f>
        <v>0</v>
      </c>
    </row>
    <row r="28" spans="2:13" ht="15.75" x14ac:dyDescent="0.25">
      <c r="B28" s="53"/>
      <c r="C28" s="20"/>
      <c r="D28" s="20"/>
      <c r="E28" s="20"/>
      <c r="F28" s="20" t="s">
        <v>23</v>
      </c>
      <c r="G28" s="30">
        <v>0.45</v>
      </c>
      <c r="H28" s="30">
        <v>0.24</v>
      </c>
      <c r="I28" s="30">
        <v>0.2</v>
      </c>
      <c r="J28" s="30">
        <v>0.05</v>
      </c>
      <c r="K28" s="31"/>
      <c r="L28" s="31"/>
      <c r="M28" s="31"/>
    </row>
    <row r="29" spans="2:13" ht="15.75" x14ac:dyDescent="0.25">
      <c r="B29" s="53"/>
      <c r="C29" s="20"/>
      <c r="D29" s="20"/>
      <c r="E29" s="20"/>
      <c r="F29" s="20" t="s">
        <v>24</v>
      </c>
      <c r="G29" s="30">
        <f>G27*G28</f>
        <v>0</v>
      </c>
      <c r="H29" s="30">
        <f>H27*H28</f>
        <v>0</v>
      </c>
      <c r="I29" s="30">
        <f>I27*I28</f>
        <v>0</v>
      </c>
      <c r="J29" s="30">
        <f>J27*J28</f>
        <v>0</v>
      </c>
      <c r="K29" s="31"/>
      <c r="L29" s="31"/>
      <c r="M29" s="31"/>
    </row>
  </sheetData>
  <sheetProtection algorithmName="SHA-512" hashValue="FzMhgURllqBGdLFDGj8wjsnj8QmJHU/bnUzOoO8WiVhwiPpKYqckZiAMPjNBH3jWBNnprKRTQGq5egWfk5lcMA==" saltValue="NEcGaslSAnMegWYda27x4w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7:Q31"/>
  <sheetViews>
    <sheetView showGridLines="0" topLeftCell="A8" zoomScale="75" zoomScaleNormal="75" workbookViewId="0">
      <selection activeCell="E9" sqref="E9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31" t="s">
        <v>0</v>
      </c>
      <c r="C7" s="131"/>
      <c r="D7" s="131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30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7" s="6" customFormat="1" ht="15.75" x14ac:dyDescent="0.25">
      <c r="B12" s="11" t="s">
        <v>5</v>
      </c>
      <c r="C12" s="12"/>
      <c r="D12" s="12"/>
      <c r="Q12" s="13"/>
    </row>
    <row r="13" spans="2:17" s="6" customFormat="1" ht="20.25" x14ac:dyDescent="0.3">
      <c r="B13" s="14"/>
    </row>
    <row r="14" spans="2:17" ht="47.25" x14ac:dyDescent="0.25">
      <c r="B14" s="138" t="s">
        <v>6</v>
      </c>
      <c r="C14" s="138"/>
      <c r="D14" s="138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7" ht="31.5" x14ac:dyDescent="0.25">
      <c r="B15" s="18" t="s">
        <v>16</v>
      </c>
      <c r="C15" s="19" t="s">
        <v>17</v>
      </c>
      <c r="D15" s="19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7" ht="30.75" x14ac:dyDescent="0.25">
      <c r="B16" s="36">
        <v>43221</v>
      </c>
      <c r="C16" s="35"/>
      <c r="D16" s="35"/>
      <c r="E16" s="23" t="s">
        <v>19</v>
      </c>
      <c r="F16" s="29"/>
      <c r="G16" s="29"/>
      <c r="H16" s="29"/>
      <c r="I16" s="29"/>
      <c r="J16" s="29"/>
      <c r="K16" s="29"/>
      <c r="L16" s="30">
        <v>665</v>
      </c>
      <c r="M16" s="37"/>
      <c r="P16" s="17">
        <v>39234</v>
      </c>
    </row>
    <row r="17" spans="2:16" ht="15.75" x14ac:dyDescent="0.25">
      <c r="B17" s="36" t="s">
        <v>31</v>
      </c>
      <c r="C17" s="35"/>
      <c r="D17" s="35"/>
      <c r="E17" s="23" t="s">
        <v>32</v>
      </c>
      <c r="F17" s="29"/>
      <c r="G17" s="29"/>
      <c r="H17" s="29"/>
      <c r="I17" s="29"/>
      <c r="J17" s="29"/>
      <c r="K17" s="29"/>
      <c r="L17" s="30">
        <v>38.43</v>
      </c>
      <c r="M17" s="37"/>
      <c r="P17" s="17"/>
    </row>
    <row r="18" spans="2:16" ht="15.75" x14ac:dyDescent="0.25">
      <c r="B18" s="36" t="s">
        <v>27</v>
      </c>
      <c r="C18" s="35"/>
      <c r="D18" s="35"/>
      <c r="E18" s="23" t="s">
        <v>21</v>
      </c>
      <c r="F18" s="29"/>
      <c r="G18" s="29"/>
      <c r="H18" s="29"/>
      <c r="I18" s="29"/>
      <c r="J18" s="29"/>
      <c r="K18" s="29"/>
      <c r="L18" s="30"/>
      <c r="M18" s="37">
        <v>830.46</v>
      </c>
      <c r="P18" s="17"/>
    </row>
    <row r="19" spans="2:16" ht="15.75" x14ac:dyDescent="0.25">
      <c r="B19" s="28"/>
      <c r="C19" s="28"/>
      <c r="D19" s="28"/>
      <c r="E19" s="20"/>
      <c r="F19" s="20" t="s">
        <v>22</v>
      </c>
      <c r="G19" s="29">
        <f>SUM(G16:G16)</f>
        <v>0</v>
      </c>
      <c r="H19" s="29">
        <f>SUM(H16:H16)</f>
        <v>0</v>
      </c>
      <c r="I19" s="29">
        <f>SUM(I16:I16)</f>
        <v>0</v>
      </c>
      <c r="J19" s="29">
        <f>SUM(J16:J16)</f>
        <v>0</v>
      </c>
      <c r="K19" s="30">
        <v>0</v>
      </c>
      <c r="L19" s="30">
        <f>SUM(L16:L17)</f>
        <v>703.43</v>
      </c>
      <c r="M19" s="30">
        <f>SUM(M16:M18)</f>
        <v>830.46</v>
      </c>
    </row>
    <row r="20" spans="2:16" ht="15.75" x14ac:dyDescent="0.25">
      <c r="B20" s="28"/>
      <c r="C20" s="28"/>
      <c r="D20" s="28"/>
      <c r="E20" s="20"/>
      <c r="F20" s="20" t="s">
        <v>23</v>
      </c>
      <c r="G20" s="30">
        <v>0.45</v>
      </c>
      <c r="H20" s="30">
        <v>0.24</v>
      </c>
      <c r="I20" s="30">
        <v>0.2</v>
      </c>
      <c r="J20" s="30">
        <v>0.05</v>
      </c>
      <c r="K20" s="31"/>
      <c r="L20" s="31"/>
      <c r="M20" s="31"/>
    </row>
    <row r="21" spans="2:16" ht="15.75" x14ac:dyDescent="0.25">
      <c r="B21" s="28"/>
      <c r="C21" s="28"/>
      <c r="D21" s="28"/>
      <c r="E21" s="20"/>
      <c r="F21" s="20" t="s">
        <v>24</v>
      </c>
      <c r="G21" s="30">
        <f>G19*G20</f>
        <v>0</v>
      </c>
      <c r="H21" s="30">
        <f>H19*H20</f>
        <v>0</v>
      </c>
      <c r="I21" s="30">
        <f>I19*I20</f>
        <v>0</v>
      </c>
      <c r="J21" s="30">
        <f>J19*J20</f>
        <v>0</v>
      </c>
      <c r="K21" s="31"/>
      <c r="L21" s="31"/>
      <c r="M21" s="31"/>
    </row>
    <row r="22" spans="2:16" ht="15.75" x14ac:dyDescent="0.25">
      <c r="B22" s="32"/>
      <c r="C22" s="32"/>
      <c r="D22" s="3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32"/>
      <c r="C23" s="32"/>
      <c r="D23" s="3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33" t="s">
        <v>25</v>
      </c>
      <c r="C24" s="33"/>
      <c r="D24" s="3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15.75" x14ac:dyDescent="0.25">
      <c r="B25" s="32"/>
      <c r="C25" s="32"/>
      <c r="D25" s="32"/>
      <c r="E25" s="12"/>
      <c r="F25" s="12"/>
      <c r="G25" s="12"/>
      <c r="H25" s="12"/>
      <c r="I25" s="12"/>
      <c r="J25" s="12"/>
      <c r="K25" s="12"/>
      <c r="L25" s="12"/>
      <c r="M25" s="12"/>
    </row>
    <row r="26" spans="2:16" ht="47.25" x14ac:dyDescent="0.25">
      <c r="B26" s="138" t="s">
        <v>6</v>
      </c>
      <c r="C26" s="138"/>
      <c r="D26" s="138"/>
      <c r="E26" s="15" t="s">
        <v>7</v>
      </c>
      <c r="F26" s="15" t="s">
        <v>8</v>
      </c>
      <c r="G26" s="15" t="s">
        <v>9</v>
      </c>
      <c r="H26" s="15" t="s">
        <v>10</v>
      </c>
      <c r="I26" s="15" t="s">
        <v>11</v>
      </c>
      <c r="J26" s="15" t="s">
        <v>12</v>
      </c>
      <c r="K26" s="15" t="s">
        <v>13</v>
      </c>
      <c r="L26" s="15" t="s">
        <v>14</v>
      </c>
      <c r="M26" s="15" t="s">
        <v>15</v>
      </c>
    </row>
    <row r="27" spans="2:16" ht="31.5" x14ac:dyDescent="0.25">
      <c r="B27" s="18" t="s">
        <v>16</v>
      </c>
      <c r="C27" s="19" t="s">
        <v>17</v>
      </c>
      <c r="D27" s="19" t="s">
        <v>18</v>
      </c>
      <c r="E27" s="20"/>
      <c r="F27" s="20"/>
      <c r="G27" s="20"/>
      <c r="H27" s="20"/>
      <c r="I27" s="20"/>
      <c r="J27" s="20"/>
      <c r="K27" s="20"/>
      <c r="L27" s="20"/>
      <c r="M27" s="20"/>
    </row>
    <row r="28" spans="2:16" ht="15.75" x14ac:dyDescent="0.25">
      <c r="B28" s="34"/>
      <c r="C28" s="35"/>
      <c r="D28" s="35"/>
      <c r="E28" s="23"/>
      <c r="F28" s="29"/>
      <c r="G28" s="29"/>
      <c r="H28" s="29"/>
      <c r="I28" s="29"/>
      <c r="J28" s="29"/>
      <c r="K28" s="29"/>
      <c r="L28" s="30"/>
      <c r="M28" s="29"/>
    </row>
    <row r="29" spans="2:16" ht="15.75" x14ac:dyDescent="0.25">
      <c r="B29" s="28"/>
      <c r="C29" s="28"/>
      <c r="D29" s="28"/>
      <c r="E29" s="20"/>
      <c r="F29" s="20" t="s">
        <v>22</v>
      </c>
      <c r="G29" s="29">
        <f>SUM(G28:G28)</f>
        <v>0</v>
      </c>
      <c r="H29" s="29">
        <f>SUM(H28:H28)</f>
        <v>0</v>
      </c>
      <c r="I29" s="29">
        <f>SUM(I28:I28)</f>
        <v>0</v>
      </c>
      <c r="J29" s="29">
        <f>SUM(J28:J28)</f>
        <v>0</v>
      </c>
      <c r="K29" s="30">
        <v>0</v>
      </c>
      <c r="L29" s="30">
        <f>SUM(L28:L28)</f>
        <v>0</v>
      </c>
      <c r="M29" s="30">
        <f>SUM(M28:M28)</f>
        <v>0</v>
      </c>
    </row>
    <row r="30" spans="2:16" ht="15.75" x14ac:dyDescent="0.25">
      <c r="B30" s="28"/>
      <c r="C30" s="28"/>
      <c r="D30" s="28"/>
      <c r="E30" s="20"/>
      <c r="F30" s="20" t="s">
        <v>23</v>
      </c>
      <c r="G30" s="30">
        <v>0.45</v>
      </c>
      <c r="H30" s="30">
        <v>0.24</v>
      </c>
      <c r="I30" s="30">
        <v>0.2</v>
      </c>
      <c r="J30" s="30">
        <v>0.05</v>
      </c>
      <c r="K30" s="31"/>
      <c r="L30" s="31"/>
      <c r="M30" s="31"/>
    </row>
    <row r="31" spans="2:16" ht="15.75" x14ac:dyDescent="0.25">
      <c r="B31" s="28"/>
      <c r="C31" s="28"/>
      <c r="D31" s="28"/>
      <c r="E31" s="20"/>
      <c r="F31" s="20" t="s">
        <v>24</v>
      </c>
      <c r="G31" s="30">
        <f>G29*G30</f>
        <v>0</v>
      </c>
      <c r="H31" s="30">
        <f>H29*H30</f>
        <v>0</v>
      </c>
      <c r="I31" s="30">
        <f>I29*I30</f>
        <v>0</v>
      </c>
      <c r="J31" s="30">
        <f>J29*J30</f>
        <v>0</v>
      </c>
      <c r="K31" s="31"/>
      <c r="L31" s="31"/>
      <c r="M31" s="31"/>
    </row>
  </sheetData>
  <sheetProtection algorithmName="SHA-512" hashValue="8dptJyWODf5e5NtVDkIJonk36NY2A7AIoLAlOs8GyykSmC9oP4oRyWdXs5A4JMyxSljpC/HvcZkkIZhFmvlDkw==" saltValue="/c0/vvg0QlmGiDoMTJhPbQ==" spinCount="100000" sheet="1" objects="1" scenarios="1"/>
  <mergeCells count="3">
    <mergeCell ref="B7:D7"/>
    <mergeCell ref="B14:D14"/>
    <mergeCell ref="B26:D2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7:P29"/>
  <sheetViews>
    <sheetView showGridLines="0" topLeftCell="A9" zoomScale="75" zoomScaleNormal="75" zoomScalePageLayoutView="75" workbookViewId="0">
      <selection activeCell="G10" sqref="G10"/>
    </sheetView>
  </sheetViews>
  <sheetFormatPr defaultRowHeight="15" x14ac:dyDescent="0.25"/>
  <cols>
    <col min="1" max="1" width="9.7109375" customWidth="1"/>
    <col min="2" max="2" width="16.28515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89</v>
      </c>
      <c r="E9" s="4"/>
      <c r="F9" s="4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90</v>
      </c>
      <c r="E10" s="8"/>
      <c r="F10" s="4"/>
      <c r="G10" s="5"/>
      <c r="K10" s="5"/>
      <c r="L10" s="5"/>
      <c r="M10" s="5"/>
    </row>
    <row r="11" spans="2:16" s="6" customFormat="1" ht="15.75" x14ac:dyDescent="0.25">
      <c r="B11" s="2"/>
      <c r="C11" s="2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15.75" x14ac:dyDescent="0.25">
      <c r="B16" s="92" t="s">
        <v>20</v>
      </c>
      <c r="C16" s="93"/>
      <c r="D16" s="93"/>
      <c r="E16" s="94" t="s">
        <v>21</v>
      </c>
      <c r="F16" s="95"/>
      <c r="G16" s="95"/>
      <c r="H16" s="95"/>
      <c r="I16" s="95"/>
      <c r="J16" s="95"/>
      <c r="K16" s="95"/>
      <c r="L16" s="96"/>
      <c r="M16" s="97">
        <v>113.39</v>
      </c>
      <c r="P16" s="17"/>
    </row>
    <row r="17" spans="2:13" ht="15.75" x14ac:dyDescent="0.25">
      <c r="B17" s="53"/>
      <c r="C17" s="20"/>
      <c r="D17" s="20"/>
      <c r="E17" s="20"/>
      <c r="F17" s="20" t="s">
        <v>22</v>
      </c>
      <c r="G17" s="29">
        <f t="shared" ref="G17:L17" si="0">SUM(G16:G16)</f>
        <v>0</v>
      </c>
      <c r="H17" s="29">
        <f t="shared" si="0"/>
        <v>0</v>
      </c>
      <c r="I17" s="29">
        <f t="shared" si="0"/>
        <v>0</v>
      </c>
      <c r="J17" s="29">
        <f t="shared" si="0"/>
        <v>0</v>
      </c>
      <c r="K17" s="30">
        <f t="shared" si="0"/>
        <v>0</v>
      </c>
      <c r="L17" s="30">
        <f t="shared" si="0"/>
        <v>0</v>
      </c>
      <c r="M17" s="30">
        <f>SUM(M16)</f>
        <v>113.39</v>
      </c>
    </row>
    <row r="18" spans="2:13" ht="15.75" x14ac:dyDescent="0.25">
      <c r="B18" s="53"/>
      <c r="C18" s="20"/>
      <c r="D18" s="20"/>
      <c r="E18" s="20"/>
      <c r="F18" s="20" t="s">
        <v>23</v>
      </c>
      <c r="G18" s="30">
        <v>0.45</v>
      </c>
      <c r="H18" s="30">
        <v>0.24</v>
      </c>
      <c r="I18" s="30">
        <v>0.2</v>
      </c>
      <c r="J18" s="30">
        <v>0.05</v>
      </c>
      <c r="K18" s="31"/>
      <c r="L18" s="31"/>
      <c r="M18" s="31"/>
    </row>
    <row r="19" spans="2:13" ht="15.75" x14ac:dyDescent="0.25">
      <c r="B19" s="53"/>
      <c r="C19" s="20"/>
      <c r="D19" s="20"/>
      <c r="E19" s="20"/>
      <c r="F19" s="20" t="s">
        <v>24</v>
      </c>
      <c r="G19" s="30">
        <f>G17*G18</f>
        <v>0</v>
      </c>
      <c r="H19" s="30">
        <f>H17*H18</f>
        <v>0</v>
      </c>
      <c r="I19" s="30">
        <f>I17*I18</f>
        <v>0</v>
      </c>
      <c r="J19" s="30">
        <f>J17*J18</f>
        <v>0</v>
      </c>
      <c r="K19" s="31"/>
      <c r="L19" s="31"/>
      <c r="M19" s="31"/>
    </row>
    <row r="20" spans="2:13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2"/>
      <c r="C21" s="2"/>
      <c r="D21" s="91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 x14ac:dyDescent="0.25">
      <c r="B22" s="54" t="s">
        <v>25</v>
      </c>
      <c r="C22" s="5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32" t="s">
        <v>6</v>
      </c>
      <c r="C24" s="133"/>
      <c r="D24" s="134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9" t="s">
        <v>16</v>
      </c>
      <c r="C25" s="50" t="s">
        <v>17</v>
      </c>
      <c r="D25" s="50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15.75" x14ac:dyDescent="0.25">
      <c r="B26" s="55"/>
      <c r="C26" s="29"/>
      <c r="D26" s="29"/>
      <c r="E26" s="23"/>
      <c r="F26" s="29"/>
      <c r="G26" s="29"/>
      <c r="H26" s="29"/>
      <c r="I26" s="29"/>
      <c r="J26" s="29"/>
      <c r="K26" s="29"/>
      <c r="L26" s="30"/>
      <c r="M26" s="29"/>
    </row>
    <row r="27" spans="2:13" ht="15.75" x14ac:dyDescent="0.25">
      <c r="B27" s="53"/>
      <c r="C27" s="20"/>
      <c r="D27" s="20"/>
      <c r="E27" s="20"/>
      <c r="F27" s="20" t="s">
        <v>22</v>
      </c>
      <c r="G27" s="29">
        <f>SUM(G26:G26)</f>
        <v>0</v>
      </c>
      <c r="H27" s="29">
        <f>SUM(H26:H26)</f>
        <v>0</v>
      </c>
      <c r="I27" s="29">
        <f>SUM(I26:I26)</f>
        <v>0</v>
      </c>
      <c r="J27" s="29">
        <f>SUM(J26:J26)</f>
        <v>0</v>
      </c>
      <c r="K27" s="30">
        <v>0</v>
      </c>
      <c r="L27" s="30">
        <f>SUM(L26:L26)</f>
        <v>0</v>
      </c>
      <c r="M27" s="30">
        <f>SUM(M26:M26)</f>
        <v>0</v>
      </c>
    </row>
    <row r="28" spans="2:13" ht="15.75" x14ac:dyDescent="0.25">
      <c r="B28" s="53"/>
      <c r="C28" s="20"/>
      <c r="D28" s="20"/>
      <c r="E28" s="20"/>
      <c r="F28" s="20" t="s">
        <v>23</v>
      </c>
      <c r="G28" s="30">
        <v>0.45</v>
      </c>
      <c r="H28" s="30">
        <v>0.24</v>
      </c>
      <c r="I28" s="30">
        <v>0.2</v>
      </c>
      <c r="J28" s="30">
        <v>0.05</v>
      </c>
      <c r="K28" s="31"/>
      <c r="L28" s="31"/>
      <c r="M28" s="31"/>
    </row>
    <row r="29" spans="2:13" ht="15.75" x14ac:dyDescent="0.25">
      <c r="B29" s="53"/>
      <c r="C29" s="20"/>
      <c r="D29" s="20"/>
      <c r="E29" s="20"/>
      <c r="F29" s="20" t="s">
        <v>24</v>
      </c>
      <c r="G29" s="30">
        <f>G27*G28</f>
        <v>0</v>
      </c>
      <c r="H29" s="30">
        <f>H27*H28</f>
        <v>0</v>
      </c>
      <c r="I29" s="30">
        <f>I27*I28</f>
        <v>0</v>
      </c>
      <c r="J29" s="30">
        <f>J27*J28</f>
        <v>0</v>
      </c>
      <c r="K29" s="31"/>
      <c r="L29" s="31"/>
      <c r="M29" s="31"/>
    </row>
  </sheetData>
  <sheetProtection algorithmName="SHA-512" hashValue="aS1ShRtXUDqW3T7EmLdnbGN/nn5HMMFS3ScQR1/BOb1uYmb9S/U7Uj5FcUef0Bo5vajhJe6LIiecN9pmBIOhhw==" saltValue="2xhjkIQbIFEGK/9Y9QBjj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A7F26A7F-F8B1-47F5-B428-67C3E9D76071}"/>
  </dataValidations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7:P30"/>
  <sheetViews>
    <sheetView showGridLines="0" topLeftCell="A10" zoomScale="75" zoomScaleNormal="75" workbookViewId="0">
      <selection activeCell="K23" sqref="K23"/>
    </sheetView>
  </sheetViews>
  <sheetFormatPr defaultRowHeight="15" x14ac:dyDescent="0.25"/>
  <cols>
    <col min="1" max="1" width="9.7109375" customWidth="1"/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12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91</v>
      </c>
      <c r="E9" s="4"/>
      <c r="F9" s="4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92</v>
      </c>
      <c r="E10" s="8"/>
      <c r="F10" s="4"/>
      <c r="G10" s="5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9"/>
      <c r="E12" s="10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36">
        <v>43340</v>
      </c>
      <c r="C16" s="35"/>
      <c r="D16" s="35"/>
      <c r="E16" s="23" t="s">
        <v>19</v>
      </c>
      <c r="F16" s="29"/>
      <c r="G16" s="29"/>
      <c r="H16" s="29"/>
      <c r="I16" s="29"/>
      <c r="J16" s="29"/>
      <c r="K16" s="29"/>
      <c r="L16" s="30">
        <v>665</v>
      </c>
      <c r="M16" s="76"/>
      <c r="P16" s="17"/>
    </row>
    <row r="17" spans="2:16" ht="15.75" x14ac:dyDescent="0.25">
      <c r="B17" s="86" t="s">
        <v>20</v>
      </c>
      <c r="C17" s="98"/>
      <c r="D17" s="29"/>
      <c r="E17" s="23" t="s">
        <v>21</v>
      </c>
      <c r="F17" s="29"/>
      <c r="G17" s="29"/>
      <c r="H17" s="29"/>
      <c r="I17" s="29"/>
      <c r="J17" s="29"/>
      <c r="K17" s="29"/>
      <c r="L17" s="30"/>
      <c r="M17" s="37">
        <v>110.84</v>
      </c>
      <c r="P17" s="17"/>
    </row>
    <row r="18" spans="2:16" ht="15.75" x14ac:dyDescent="0.25">
      <c r="B18" s="53"/>
      <c r="C18" s="20"/>
      <c r="D18" s="20"/>
      <c r="E18" s="20"/>
      <c r="F18" s="20" t="s">
        <v>22</v>
      </c>
      <c r="G18" s="29">
        <f>SUM(G16:G16)</f>
        <v>0</v>
      </c>
      <c r="H18" s="29">
        <f>SUM(H16:H16)</f>
        <v>0</v>
      </c>
      <c r="I18" s="29">
        <f>SUM(I16:I16)</f>
        <v>0</v>
      </c>
      <c r="J18" s="29">
        <f>SUM(J16:J16)</f>
        <v>0</v>
      </c>
      <c r="K18" s="30">
        <f>SUM(K16)</f>
        <v>0</v>
      </c>
      <c r="L18" s="30">
        <f>SUM(L16:L16)</f>
        <v>665</v>
      </c>
      <c r="M18" s="30">
        <f>SUM(M16:M17)</f>
        <v>110.84</v>
      </c>
    </row>
    <row r="19" spans="2:16" ht="15.75" x14ac:dyDescent="0.25">
      <c r="B19" s="53"/>
      <c r="C19" s="20"/>
      <c r="D19" s="20"/>
      <c r="E19" s="20"/>
      <c r="F19" s="20" t="s">
        <v>23</v>
      </c>
      <c r="G19" s="30">
        <v>0.45</v>
      </c>
      <c r="H19" s="30">
        <v>0.24</v>
      </c>
      <c r="I19" s="30">
        <v>0.2</v>
      </c>
      <c r="J19" s="30">
        <v>0.05</v>
      </c>
      <c r="K19" s="31"/>
      <c r="L19" s="31"/>
      <c r="M19" s="31"/>
    </row>
    <row r="20" spans="2:16" ht="15.75" x14ac:dyDescent="0.25">
      <c r="B20" s="53"/>
      <c r="C20" s="20"/>
      <c r="D20" s="20"/>
      <c r="E20" s="20"/>
      <c r="F20" s="20" t="s">
        <v>24</v>
      </c>
      <c r="G20" s="30">
        <f>G18*G19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2"/>
      <c r="C22" s="2"/>
      <c r="D22" s="91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54" t="s">
        <v>25</v>
      </c>
      <c r="C23" s="5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99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32" t="s">
        <v>6</v>
      </c>
      <c r="C25" s="133"/>
      <c r="D25" s="134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9" t="s">
        <v>16</v>
      </c>
      <c r="C26" s="50" t="s">
        <v>17</v>
      </c>
      <c r="D26" s="50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15.75" x14ac:dyDescent="0.25">
      <c r="B27" s="55"/>
      <c r="C27" s="29"/>
      <c r="D27" s="29"/>
      <c r="E27" s="23"/>
      <c r="F27" s="29"/>
      <c r="G27" s="29"/>
      <c r="H27" s="29"/>
      <c r="I27" s="29"/>
      <c r="J27" s="29"/>
      <c r="K27" s="29"/>
      <c r="L27" s="30"/>
      <c r="M27" s="29"/>
    </row>
    <row r="28" spans="2:16" ht="15.75" x14ac:dyDescent="0.25">
      <c r="B28" s="53"/>
      <c r="C28" s="20"/>
      <c r="D28" s="20"/>
      <c r="E28" s="20"/>
      <c r="F28" s="20" t="s">
        <v>22</v>
      </c>
      <c r="G28" s="29">
        <f>SUM(G27:G27)</f>
        <v>0</v>
      </c>
      <c r="H28" s="29">
        <f>SUM(H27:H27)</f>
        <v>0</v>
      </c>
      <c r="I28" s="29">
        <f>SUM(I27:I27)</f>
        <v>0</v>
      </c>
      <c r="J28" s="29">
        <f>SUM(J27:J27)</f>
        <v>0</v>
      </c>
      <c r="K28" s="30">
        <v>0</v>
      </c>
      <c r="L28" s="30">
        <f>SUM(L27:L27)</f>
        <v>0</v>
      </c>
      <c r="M28" s="30">
        <f>SUM(M27:M27)</f>
        <v>0</v>
      </c>
    </row>
    <row r="29" spans="2:16" ht="15.75" x14ac:dyDescent="0.25">
      <c r="B29" s="53"/>
      <c r="C29" s="20"/>
      <c r="D29" s="20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31"/>
      <c r="L29" s="31"/>
      <c r="M29" s="31"/>
    </row>
    <row r="30" spans="2:16" ht="15.75" x14ac:dyDescent="0.25">
      <c r="B30" s="53"/>
      <c r="C30" s="20"/>
      <c r="D30" s="20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sheetProtection algorithmName="SHA-512" hashValue="LXggmtC80YEEPOf1UiqUL7BYZoq7c92u132PSR6zKTtdJUROnlaDAVS61rn+L5bw5hpWdhATvW0KMzGG/mJUlA==" saltValue="6wl5TnQ1X/EmPR94L+A8SQ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8C8AFD49-C346-4A30-AFC6-6BC189BE094F}"/>
  </dataValidations>
  <pageMargins left="0.7" right="0.7" top="0.75" bottom="0.75" header="0.3" footer="0.3"/>
  <ignoredErrors>
    <ignoredError sqref="K18" formula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7:Q30"/>
  <sheetViews>
    <sheetView showGridLines="0" topLeftCell="A8" zoomScale="75" zoomScaleNormal="75" workbookViewId="0">
      <selection activeCell="G7" sqref="G7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31" t="s">
        <v>0</v>
      </c>
      <c r="C7" s="131"/>
      <c r="D7" s="131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33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7" s="6" customFormat="1" ht="15.75" x14ac:dyDescent="0.25">
      <c r="B12" s="11" t="s">
        <v>5</v>
      </c>
      <c r="C12" s="12"/>
      <c r="D12" s="12"/>
      <c r="Q12" s="13"/>
    </row>
    <row r="13" spans="2:17" s="6" customFormat="1" ht="20.25" x14ac:dyDescent="0.3">
      <c r="B13" s="14"/>
    </row>
    <row r="14" spans="2:17" ht="47.25" x14ac:dyDescent="0.25">
      <c r="B14" s="138" t="s">
        <v>6</v>
      </c>
      <c r="C14" s="138"/>
      <c r="D14" s="138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7" ht="31.5" x14ac:dyDescent="0.25">
      <c r="B15" s="18" t="s">
        <v>16</v>
      </c>
      <c r="C15" s="19" t="s">
        <v>17</v>
      </c>
      <c r="D15" s="19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7" ht="30.75" x14ac:dyDescent="0.25">
      <c r="B16" s="36">
        <v>43224</v>
      </c>
      <c r="C16" s="35"/>
      <c r="D16" s="35"/>
      <c r="E16" s="23" t="s">
        <v>19</v>
      </c>
      <c r="F16" s="29"/>
      <c r="G16" s="29"/>
      <c r="H16" s="29"/>
      <c r="I16" s="29"/>
      <c r="J16" s="29"/>
      <c r="K16" s="29"/>
      <c r="L16" s="30">
        <v>665</v>
      </c>
      <c r="M16" s="37"/>
      <c r="P16" s="17">
        <v>39234</v>
      </c>
    </row>
    <row r="17" spans="2:16" ht="15.75" x14ac:dyDescent="0.25">
      <c r="B17" s="36" t="s">
        <v>27</v>
      </c>
      <c r="C17" s="35"/>
      <c r="D17" s="35"/>
      <c r="E17" s="23" t="s">
        <v>21</v>
      </c>
      <c r="F17" s="29"/>
      <c r="G17" s="29"/>
      <c r="H17" s="29"/>
      <c r="I17" s="29"/>
      <c r="J17" s="29"/>
      <c r="K17" s="29"/>
      <c r="L17" s="30"/>
      <c r="M17" s="37">
        <v>183.87</v>
      </c>
      <c r="P17" s="17"/>
    </row>
    <row r="18" spans="2:16" ht="15.75" x14ac:dyDescent="0.25">
      <c r="B18" s="28"/>
      <c r="C18" s="28"/>
      <c r="D18" s="28"/>
      <c r="E18" s="20"/>
      <c r="F18" s="20" t="s">
        <v>22</v>
      </c>
      <c r="G18" s="29">
        <f>SUM(G16:G16)</f>
        <v>0</v>
      </c>
      <c r="H18" s="29">
        <f>SUM(H16:H16)</f>
        <v>0</v>
      </c>
      <c r="I18" s="29">
        <f>SUM(I16:I16)</f>
        <v>0</v>
      </c>
      <c r="J18" s="29">
        <f>SUM(J16:J16)</f>
        <v>0</v>
      </c>
      <c r="K18" s="30">
        <v>0</v>
      </c>
      <c r="L18" s="30">
        <f>SUM(L16:L16)</f>
        <v>665</v>
      </c>
      <c r="M18" s="30">
        <f>SUM(M16:M17)</f>
        <v>183.87</v>
      </c>
    </row>
    <row r="19" spans="2:16" ht="15.75" x14ac:dyDescent="0.25">
      <c r="B19" s="28"/>
      <c r="C19" s="28"/>
      <c r="D19" s="28"/>
      <c r="E19" s="20"/>
      <c r="F19" s="20" t="s">
        <v>23</v>
      </c>
      <c r="G19" s="30">
        <v>0.45</v>
      </c>
      <c r="H19" s="30">
        <v>0.24</v>
      </c>
      <c r="I19" s="30">
        <v>0.2</v>
      </c>
      <c r="J19" s="30">
        <v>0.05</v>
      </c>
      <c r="K19" s="31"/>
      <c r="L19" s="31"/>
      <c r="M19" s="31"/>
    </row>
    <row r="20" spans="2:16" ht="15.75" x14ac:dyDescent="0.25">
      <c r="B20" s="28"/>
      <c r="C20" s="28"/>
      <c r="D20" s="28"/>
      <c r="E20" s="20"/>
      <c r="F20" s="20" t="s">
        <v>24</v>
      </c>
      <c r="G20" s="30">
        <f>G18*G19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</row>
    <row r="21" spans="2:16" ht="15.75" x14ac:dyDescent="0.25">
      <c r="B21" s="32"/>
      <c r="C21" s="32"/>
      <c r="D21" s="3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32"/>
      <c r="C22" s="32"/>
      <c r="D22" s="3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33" t="s">
        <v>25</v>
      </c>
      <c r="C23" s="33"/>
      <c r="D23" s="3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32"/>
      <c r="C24" s="32"/>
      <c r="D24" s="3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38" t="s">
        <v>6</v>
      </c>
      <c r="C25" s="138"/>
      <c r="D25" s="138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18" t="s">
        <v>16</v>
      </c>
      <c r="C26" s="19" t="s">
        <v>17</v>
      </c>
      <c r="D26" s="19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15.75" x14ac:dyDescent="0.25">
      <c r="B27" s="34"/>
      <c r="C27" s="35"/>
      <c r="D27" s="35"/>
      <c r="E27" s="23"/>
      <c r="F27" s="29"/>
      <c r="G27" s="29"/>
      <c r="H27" s="29"/>
      <c r="I27" s="29"/>
      <c r="J27" s="29"/>
      <c r="K27" s="29"/>
      <c r="L27" s="30"/>
      <c r="M27" s="29"/>
    </row>
    <row r="28" spans="2:16" ht="15.75" x14ac:dyDescent="0.25">
      <c r="B28" s="28"/>
      <c r="C28" s="28"/>
      <c r="D28" s="28"/>
      <c r="E28" s="20"/>
      <c r="F28" s="20" t="s">
        <v>22</v>
      </c>
      <c r="G28" s="29">
        <f>SUM(G27:G27)</f>
        <v>0</v>
      </c>
      <c r="H28" s="29">
        <f>SUM(H27:H27)</f>
        <v>0</v>
      </c>
      <c r="I28" s="29">
        <f>SUM(I27:I27)</f>
        <v>0</v>
      </c>
      <c r="J28" s="29">
        <f>SUM(J27:J27)</f>
        <v>0</v>
      </c>
      <c r="K28" s="30">
        <v>0</v>
      </c>
      <c r="L28" s="30">
        <f>SUM(L27:L27)</f>
        <v>0</v>
      </c>
      <c r="M28" s="30">
        <f>SUM(M27:M27)</f>
        <v>0</v>
      </c>
    </row>
    <row r="29" spans="2:16" ht="15.75" x14ac:dyDescent="0.25">
      <c r="B29" s="28"/>
      <c r="C29" s="28"/>
      <c r="D29" s="28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31"/>
      <c r="L29" s="31"/>
      <c r="M29" s="31"/>
    </row>
    <row r="30" spans="2:16" ht="15.75" x14ac:dyDescent="0.25">
      <c r="B30" s="28"/>
      <c r="C30" s="28"/>
      <c r="D30" s="28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sheetProtection algorithmName="SHA-512" hashValue="vkNqo4JBFIBD9DeIR7+2DsQztfO6+mBTUrvcA2Zf73+92Q+fHboHPCf0r43iG37Y4n3VoKB/3Xxxkxvi/o4Juw==" saltValue="EKiFDGv4kPXZLG1OOzto3Q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7:P31"/>
  <sheetViews>
    <sheetView showGridLines="0" topLeftCell="A14" zoomScale="75" zoomScaleNormal="75" workbookViewId="0">
      <selection activeCell="F8" sqref="F8"/>
    </sheetView>
  </sheetViews>
  <sheetFormatPr defaultRowHeight="15" x14ac:dyDescent="0.25"/>
  <cols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133</v>
      </c>
      <c r="E9" s="10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134</v>
      </c>
      <c r="E10" s="8"/>
      <c r="F10" s="10"/>
      <c r="G10" s="5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10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9"/>
      <c r="E12" s="10"/>
      <c r="F12" s="10"/>
      <c r="G12" s="5"/>
      <c r="K12" s="5"/>
      <c r="L12" s="5"/>
      <c r="M12" s="5"/>
    </row>
    <row r="13" spans="2:16" s="6" customFormat="1" ht="15.75" x14ac:dyDescent="0.25">
      <c r="B13" s="2"/>
      <c r="C13" s="2"/>
      <c r="D13" s="9"/>
      <c r="E13" s="10"/>
      <c r="F13" s="10"/>
      <c r="G13" s="5"/>
      <c r="K13" s="5"/>
      <c r="L13" s="5"/>
      <c r="M13" s="5"/>
    </row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117" t="s">
        <v>107</v>
      </c>
      <c r="C16" s="57"/>
      <c r="D16" s="57"/>
      <c r="E16" s="58" t="s">
        <v>32</v>
      </c>
      <c r="F16" s="59"/>
      <c r="G16" s="59"/>
      <c r="H16" s="59"/>
      <c r="I16" s="59"/>
      <c r="J16" s="59"/>
      <c r="K16" s="60"/>
      <c r="L16" s="60">
        <v>23.22</v>
      </c>
      <c r="M16" s="60"/>
      <c r="P16" s="17"/>
    </row>
    <row r="17" spans="2:16" ht="30.75" x14ac:dyDescent="0.25">
      <c r="B17" s="117">
        <v>43523</v>
      </c>
      <c r="C17" s="57"/>
      <c r="D17" s="57"/>
      <c r="E17" s="58" t="s">
        <v>135</v>
      </c>
      <c r="F17" s="59" t="s">
        <v>68</v>
      </c>
      <c r="G17" s="59"/>
      <c r="H17" s="59"/>
      <c r="I17" s="59"/>
      <c r="J17" s="59"/>
      <c r="K17" s="60"/>
      <c r="L17" s="60">
        <v>16.850000000000001</v>
      </c>
      <c r="M17" s="60"/>
      <c r="P17" s="17"/>
    </row>
    <row r="18" spans="2:16" ht="30.75" x14ac:dyDescent="0.25">
      <c r="B18" s="117" t="s">
        <v>20</v>
      </c>
      <c r="C18" s="57"/>
      <c r="D18" s="57"/>
      <c r="E18" s="58" t="s">
        <v>21</v>
      </c>
      <c r="F18" s="59"/>
      <c r="G18" s="59"/>
      <c r="H18" s="59"/>
      <c r="I18" s="59"/>
      <c r="J18" s="59"/>
      <c r="K18" s="60"/>
      <c r="L18" s="60"/>
      <c r="M18" s="60">
        <v>166.28</v>
      </c>
      <c r="P18" s="17"/>
    </row>
    <row r="19" spans="2:16" ht="15.75" x14ac:dyDescent="0.25">
      <c r="B19" s="53"/>
      <c r="C19" s="20"/>
      <c r="D19" s="20"/>
      <c r="E19" s="20"/>
      <c r="F19" s="20" t="s">
        <v>22</v>
      </c>
      <c r="G19" s="29">
        <v>0</v>
      </c>
      <c r="H19" s="29">
        <v>0</v>
      </c>
      <c r="I19" s="29">
        <v>0</v>
      </c>
      <c r="J19" s="29">
        <v>0</v>
      </c>
      <c r="K19" s="30">
        <v>0</v>
      </c>
      <c r="L19" s="30">
        <f>SUM(L16:L17)</f>
        <v>40.07</v>
      </c>
      <c r="M19" s="30">
        <f>SUM(M16:M18)</f>
        <v>166.28</v>
      </c>
    </row>
    <row r="20" spans="2:16" ht="15.75" x14ac:dyDescent="0.25">
      <c r="B20" s="53"/>
      <c r="C20" s="20"/>
      <c r="D20" s="20"/>
      <c r="E20" s="20"/>
      <c r="F20" s="20" t="s">
        <v>23</v>
      </c>
      <c r="G20" s="30">
        <v>0.45</v>
      </c>
      <c r="H20" s="30">
        <v>0.24</v>
      </c>
      <c r="I20" s="30">
        <v>0.2</v>
      </c>
      <c r="J20" s="30">
        <v>0.05</v>
      </c>
      <c r="K20" s="31"/>
      <c r="L20" s="31"/>
      <c r="M20" s="62"/>
    </row>
    <row r="21" spans="2:16" ht="15.75" x14ac:dyDescent="0.25">
      <c r="B21" s="53"/>
      <c r="C21" s="20"/>
      <c r="D21" s="20"/>
      <c r="E21" s="20"/>
      <c r="F21" s="20" t="s">
        <v>24</v>
      </c>
      <c r="G21" s="30">
        <f>G19*G20</f>
        <v>0</v>
      </c>
      <c r="H21" s="30">
        <f>H19*H20</f>
        <v>0</v>
      </c>
      <c r="I21" s="30">
        <f>I19*I20</f>
        <v>0</v>
      </c>
      <c r="J21" s="30">
        <f>J19*J20</f>
        <v>0</v>
      </c>
      <c r="K21" s="31"/>
      <c r="L21" s="31"/>
      <c r="M21" s="31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54" t="s">
        <v>25</v>
      </c>
      <c r="C24" s="54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15.75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2:16" ht="47.25" x14ac:dyDescent="0.25">
      <c r="B26" s="132" t="s">
        <v>6</v>
      </c>
      <c r="C26" s="133"/>
      <c r="D26" s="134"/>
      <c r="E26" s="15" t="s">
        <v>7</v>
      </c>
      <c r="F26" s="15" t="s">
        <v>8</v>
      </c>
      <c r="G26" s="15" t="s">
        <v>9</v>
      </c>
      <c r="H26" s="15" t="s">
        <v>10</v>
      </c>
      <c r="I26" s="15" t="s">
        <v>11</v>
      </c>
      <c r="J26" s="15" t="s">
        <v>12</v>
      </c>
      <c r="K26" s="15" t="s">
        <v>13</v>
      </c>
      <c r="L26" s="15" t="s">
        <v>14</v>
      </c>
      <c r="M26" s="15" t="s">
        <v>15</v>
      </c>
    </row>
    <row r="27" spans="2:16" ht="31.5" x14ac:dyDescent="0.25">
      <c r="B27" s="49" t="s">
        <v>16</v>
      </c>
      <c r="C27" s="50" t="s">
        <v>17</v>
      </c>
      <c r="D27" s="50" t="s">
        <v>18</v>
      </c>
      <c r="E27" s="20"/>
      <c r="F27" s="20"/>
      <c r="G27" s="20"/>
      <c r="H27" s="20"/>
      <c r="I27" s="20"/>
      <c r="J27" s="20"/>
      <c r="K27" s="20"/>
      <c r="L27" s="20"/>
      <c r="M27" s="20"/>
    </row>
    <row r="28" spans="2:16" ht="15.75" x14ac:dyDescent="0.25">
      <c r="B28" s="118"/>
      <c r="C28" s="119"/>
      <c r="D28" s="119"/>
      <c r="E28" s="27"/>
      <c r="F28" s="24"/>
      <c r="G28" s="24"/>
      <c r="H28" s="24"/>
      <c r="I28" s="24"/>
      <c r="J28" s="24"/>
      <c r="K28" s="24"/>
      <c r="L28" s="26"/>
      <c r="M28" s="24"/>
    </row>
    <row r="29" spans="2:16" ht="15.75" x14ac:dyDescent="0.25">
      <c r="B29" s="53"/>
      <c r="C29" s="20"/>
      <c r="D29" s="20"/>
      <c r="E29" s="20"/>
      <c r="F29" s="20" t="s">
        <v>22</v>
      </c>
      <c r="G29" s="29">
        <f>SUM(G28:G28)</f>
        <v>0</v>
      </c>
      <c r="H29" s="29">
        <f>SUM(H28:H28)</f>
        <v>0</v>
      </c>
      <c r="I29" s="29">
        <f>SUM(I28:I28)</f>
        <v>0</v>
      </c>
      <c r="J29" s="29">
        <f>SUM(J28:J28)</f>
        <v>0</v>
      </c>
      <c r="K29" s="30">
        <v>0</v>
      </c>
      <c r="L29" s="30">
        <f>SUM(L28:L28)</f>
        <v>0</v>
      </c>
      <c r="M29" s="30">
        <f>SUM(M28:M28)</f>
        <v>0</v>
      </c>
    </row>
    <row r="30" spans="2:16" ht="15.75" x14ac:dyDescent="0.25">
      <c r="B30" s="53"/>
      <c r="C30" s="20"/>
      <c r="D30" s="20"/>
      <c r="E30" s="20"/>
      <c r="F30" s="20" t="s">
        <v>23</v>
      </c>
      <c r="G30" s="30">
        <v>0.45</v>
      </c>
      <c r="H30" s="30">
        <v>0.24</v>
      </c>
      <c r="I30" s="30">
        <v>0.2</v>
      </c>
      <c r="J30" s="30">
        <v>0.05</v>
      </c>
      <c r="K30" s="31"/>
      <c r="L30" s="31"/>
      <c r="M30" s="31"/>
    </row>
    <row r="31" spans="2:16" ht="15.75" x14ac:dyDescent="0.25">
      <c r="B31" s="53"/>
      <c r="C31" s="20"/>
      <c r="D31" s="20"/>
      <c r="E31" s="20"/>
      <c r="F31" s="20" t="s">
        <v>24</v>
      </c>
      <c r="G31" s="30">
        <f>G29*G30</f>
        <v>0</v>
      </c>
      <c r="H31" s="30">
        <f>H29*H30</f>
        <v>0</v>
      </c>
      <c r="I31" s="30">
        <f>I29*I30</f>
        <v>0</v>
      </c>
      <c r="J31" s="30">
        <f>J29*J30</f>
        <v>0</v>
      </c>
      <c r="K31" s="31"/>
      <c r="L31" s="31"/>
      <c r="M31" s="31"/>
    </row>
  </sheetData>
  <sheetProtection algorithmName="SHA-512" hashValue="SsgFf9noJaVtJ9gj85NluA+N+2cNOw0gvmezKgr9oC1EepNdofwMMajvni9BK9fTOemTQSwyqtU4WxQGtJt4Ag==" saltValue="kFi1YKjEf6fDcu6bNns8WA==" spinCount="100000" sheet="1" objects="1" scenarios="1"/>
  <mergeCells count="3">
    <mergeCell ref="B7:D7"/>
    <mergeCell ref="B14:D14"/>
    <mergeCell ref="B26:D26"/>
  </mergeCells>
  <dataValidations count="1">
    <dataValidation allowBlank="1" showInputMessage="1" showErrorMessage="1" sqref="K16:K18" xr:uid="{728B2A5F-9175-4B00-BDE4-3836680EDBB5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7:P30"/>
  <sheetViews>
    <sheetView showGridLines="0" topLeftCell="A7" zoomScale="75" zoomScaleNormal="75" workbookViewId="0">
      <selection activeCell="E11" sqref="E11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136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137</v>
      </c>
      <c r="E10" s="8"/>
      <c r="F10" s="10"/>
      <c r="G10" s="10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10"/>
      <c r="G11" s="10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9"/>
      <c r="E12" s="10"/>
      <c r="F12" s="10"/>
      <c r="G12" s="10"/>
      <c r="K12" s="5"/>
      <c r="L12" s="5"/>
      <c r="M12" s="5"/>
    </row>
    <row r="13" spans="2:16" s="6" customFormat="1" ht="15.75" x14ac:dyDescent="0.25">
      <c r="B13" s="2"/>
      <c r="C13" s="2"/>
      <c r="D13" s="9"/>
      <c r="E13" s="10"/>
      <c r="F13" s="10"/>
      <c r="G13" s="10"/>
      <c r="K13" s="5"/>
      <c r="L13" s="5"/>
      <c r="M13" s="5"/>
    </row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36">
        <v>43224</v>
      </c>
      <c r="C16" s="35"/>
      <c r="D16" s="35"/>
      <c r="E16" s="23" t="s">
        <v>19</v>
      </c>
      <c r="F16" s="58"/>
      <c r="G16" s="59"/>
      <c r="H16" s="59"/>
      <c r="I16" s="59"/>
      <c r="J16" s="59"/>
      <c r="K16" s="60"/>
      <c r="L16" s="60">
        <v>665</v>
      </c>
      <c r="M16" s="60"/>
      <c r="P16" s="17"/>
    </row>
    <row r="17" spans="2:16" ht="15.75" x14ac:dyDescent="0.25">
      <c r="B17" s="74" t="s">
        <v>20</v>
      </c>
      <c r="C17" s="29"/>
      <c r="D17" s="29"/>
      <c r="E17" s="23" t="s">
        <v>21</v>
      </c>
      <c r="F17" s="58"/>
      <c r="G17" s="59"/>
      <c r="H17" s="59"/>
      <c r="I17" s="59"/>
      <c r="J17" s="59"/>
      <c r="K17" s="60"/>
      <c r="L17" s="60"/>
      <c r="M17" s="60">
        <v>100.22</v>
      </c>
      <c r="P17" s="17"/>
    </row>
    <row r="18" spans="2:16" ht="15.75" x14ac:dyDescent="0.25">
      <c r="B18" s="53"/>
      <c r="C18" s="20"/>
      <c r="D18" s="20"/>
      <c r="E18" s="20"/>
      <c r="F18" s="20" t="s">
        <v>22</v>
      </c>
      <c r="G18" s="29">
        <v>0</v>
      </c>
      <c r="H18" s="29">
        <v>0</v>
      </c>
      <c r="I18" s="29">
        <v>0</v>
      </c>
      <c r="J18" s="29">
        <v>0</v>
      </c>
      <c r="K18" s="30">
        <v>0</v>
      </c>
      <c r="L18" s="30">
        <f>SUM(L16)</f>
        <v>665</v>
      </c>
      <c r="M18" s="30">
        <f>SUM(M16:M17)</f>
        <v>100.22</v>
      </c>
    </row>
    <row r="19" spans="2:16" ht="15.75" x14ac:dyDescent="0.25">
      <c r="B19" s="53"/>
      <c r="C19" s="20"/>
      <c r="D19" s="20"/>
      <c r="E19" s="20"/>
      <c r="F19" s="20" t="s">
        <v>23</v>
      </c>
      <c r="G19" s="30">
        <v>0.45</v>
      </c>
      <c r="H19" s="30">
        <v>0.24</v>
      </c>
      <c r="I19" s="30">
        <v>0.2</v>
      </c>
      <c r="J19" s="30">
        <v>0.05</v>
      </c>
      <c r="K19" s="31"/>
      <c r="L19" s="62"/>
      <c r="M19" s="31"/>
    </row>
    <row r="20" spans="2:16" ht="15.75" x14ac:dyDescent="0.25">
      <c r="B20" s="53"/>
      <c r="C20" s="20"/>
      <c r="D20" s="20"/>
      <c r="E20" s="20"/>
      <c r="F20" s="20" t="s">
        <v>24</v>
      </c>
      <c r="G20" s="30">
        <f>G18*G19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2"/>
      <c r="C22" s="12"/>
      <c r="D22" s="12"/>
      <c r="E22" s="12"/>
      <c r="F22" s="12"/>
      <c r="G22" s="120"/>
      <c r="H22" s="12"/>
      <c r="I22" s="12"/>
      <c r="J22" s="12"/>
      <c r="K22" s="12"/>
      <c r="L22" s="12"/>
      <c r="M22" s="12"/>
    </row>
    <row r="23" spans="2:16" ht="15.75" x14ac:dyDescent="0.25">
      <c r="B23" s="54" t="s">
        <v>25</v>
      </c>
      <c r="C23" s="5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32" t="s">
        <v>6</v>
      </c>
      <c r="C25" s="133"/>
      <c r="D25" s="134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9" t="s">
        <v>16</v>
      </c>
      <c r="C26" s="50" t="s">
        <v>17</v>
      </c>
      <c r="D26" s="50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15.75" x14ac:dyDescent="0.25">
      <c r="B27" s="55"/>
      <c r="C27" s="29"/>
      <c r="D27" s="29"/>
      <c r="E27" s="23"/>
      <c r="F27" s="29"/>
      <c r="G27" s="29"/>
      <c r="H27" s="29"/>
      <c r="I27" s="29"/>
      <c r="J27" s="29"/>
      <c r="K27" s="29"/>
      <c r="L27" s="30"/>
      <c r="M27" s="29"/>
    </row>
    <row r="28" spans="2:16" ht="15.75" x14ac:dyDescent="0.25">
      <c r="B28" s="53"/>
      <c r="C28" s="20"/>
      <c r="D28" s="20"/>
      <c r="E28" s="20"/>
      <c r="F28" s="20" t="s">
        <v>22</v>
      </c>
      <c r="G28" s="29">
        <f>SUM(G27:G27)</f>
        <v>0</v>
      </c>
      <c r="H28" s="29">
        <f>SUM(H27:H27)</f>
        <v>0</v>
      </c>
      <c r="I28" s="29">
        <f>SUM(I27:I27)</f>
        <v>0</v>
      </c>
      <c r="J28" s="29">
        <f>SUM(J27:J27)</f>
        <v>0</v>
      </c>
      <c r="K28" s="30">
        <v>0</v>
      </c>
      <c r="L28" s="30">
        <f>SUM(L27:L27)</f>
        <v>0</v>
      </c>
      <c r="M28" s="30">
        <f>SUM(M27:M27)</f>
        <v>0</v>
      </c>
    </row>
    <row r="29" spans="2:16" ht="15.75" x14ac:dyDescent="0.25">
      <c r="B29" s="53"/>
      <c r="C29" s="20"/>
      <c r="D29" s="20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31"/>
      <c r="L29" s="31"/>
      <c r="M29" s="31"/>
    </row>
    <row r="30" spans="2:16" ht="15.75" x14ac:dyDescent="0.25">
      <c r="B30" s="53"/>
      <c r="C30" s="20"/>
      <c r="D30" s="20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sheetProtection algorithmName="SHA-512" hashValue="/X6aW8s47egLoXBMbXu14B4Lb1PwOfflDlCCcIlln83/VterLPDFfR6+L4UWZRKWSq+fCGBzxqiuXYnC79vzvw==" saltValue="QbhhvIixIUrdwfxwXIU/bw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B206E847-1766-4032-A65E-7D13FF6CF666}"/>
  </dataValidation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7:P30"/>
  <sheetViews>
    <sheetView showGridLines="0" topLeftCell="A7" zoomScale="75" zoomScaleNormal="75" workbookViewId="0">
      <selection activeCell="F17" sqref="F17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42578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43" customFormat="1" ht="15.75" x14ac:dyDescent="0.25">
      <c r="B9" s="39" t="s">
        <v>1</v>
      </c>
      <c r="C9" s="39"/>
      <c r="D9" s="40" t="s">
        <v>109</v>
      </c>
      <c r="E9" s="41"/>
      <c r="F9" s="47"/>
      <c r="G9" s="47"/>
      <c r="H9" s="108"/>
      <c r="K9" s="42"/>
      <c r="L9" s="42"/>
      <c r="M9" s="42"/>
    </row>
    <row r="10" spans="2:16" s="43" customFormat="1" ht="15.75" x14ac:dyDescent="0.25">
      <c r="B10" s="39" t="s">
        <v>3</v>
      </c>
      <c r="C10" s="39"/>
      <c r="D10" s="44" t="s">
        <v>110</v>
      </c>
      <c r="E10" s="45"/>
      <c r="F10" s="47"/>
      <c r="G10" s="47"/>
      <c r="H10" s="108"/>
      <c r="K10" s="42"/>
      <c r="L10" s="42"/>
      <c r="M10" s="42"/>
    </row>
    <row r="11" spans="2:16" s="43" customFormat="1" ht="15.75" x14ac:dyDescent="0.25">
      <c r="B11" s="39"/>
      <c r="C11" s="39"/>
      <c r="D11" s="46"/>
      <c r="E11" s="47"/>
      <c r="F11" s="47"/>
      <c r="G11" s="47"/>
      <c r="H11" s="108"/>
      <c r="K11" s="42"/>
      <c r="L11" s="42"/>
      <c r="M11" s="42"/>
    </row>
    <row r="12" spans="2:16" s="43" customFormat="1" ht="15.75" x14ac:dyDescent="0.25">
      <c r="B12" s="11" t="s">
        <v>5</v>
      </c>
      <c r="C12" s="12"/>
      <c r="F12" s="47"/>
      <c r="G12" s="47"/>
      <c r="H12" s="108"/>
      <c r="K12" s="42"/>
      <c r="L12" s="42"/>
      <c r="M12" s="42"/>
    </row>
    <row r="13" spans="2:16" s="43" customFormat="1" ht="14.25" x14ac:dyDescent="0.2"/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51">
        <v>43230</v>
      </c>
      <c r="C16" s="52"/>
      <c r="D16" s="52"/>
      <c r="E16" s="23" t="s">
        <v>19</v>
      </c>
      <c r="F16" s="66"/>
      <c r="G16" s="67"/>
      <c r="H16" s="67"/>
      <c r="I16" s="67"/>
      <c r="J16" s="67"/>
      <c r="K16" s="67"/>
      <c r="L16" s="68">
        <v>665</v>
      </c>
      <c r="M16" s="67"/>
      <c r="P16" s="17"/>
    </row>
    <row r="17" spans="2:16" ht="15.75" x14ac:dyDescent="0.25">
      <c r="B17" s="51" t="s">
        <v>20</v>
      </c>
      <c r="C17" s="52"/>
      <c r="D17" s="52"/>
      <c r="E17" s="66" t="s">
        <v>21</v>
      </c>
      <c r="F17" s="66"/>
      <c r="G17" s="67"/>
      <c r="H17" s="67"/>
      <c r="I17" s="67"/>
      <c r="J17" s="67"/>
      <c r="K17" s="67"/>
      <c r="L17" s="68"/>
      <c r="M17" s="84">
        <v>97.42</v>
      </c>
      <c r="P17" s="17"/>
    </row>
    <row r="18" spans="2:16" ht="15.75" x14ac:dyDescent="0.25">
      <c r="B18" s="53"/>
      <c r="C18" s="20"/>
      <c r="D18" s="20"/>
      <c r="E18" s="20"/>
      <c r="F18" s="20" t="s">
        <v>22</v>
      </c>
      <c r="G18" s="29">
        <v>0</v>
      </c>
      <c r="H18" s="29">
        <v>0</v>
      </c>
      <c r="I18" s="29">
        <v>0</v>
      </c>
      <c r="J18" s="29">
        <v>0</v>
      </c>
      <c r="K18" s="30">
        <v>0</v>
      </c>
      <c r="L18" s="30">
        <f>SUM(L16:L17)</f>
        <v>665</v>
      </c>
      <c r="M18" s="30">
        <f>SUM(M16:M17)</f>
        <v>97.42</v>
      </c>
    </row>
    <row r="19" spans="2:16" ht="15.75" x14ac:dyDescent="0.25">
      <c r="B19" s="53"/>
      <c r="C19" s="20"/>
      <c r="D19" s="20"/>
      <c r="E19" s="20"/>
      <c r="F19" s="20" t="s">
        <v>23</v>
      </c>
      <c r="G19" s="30">
        <v>0.45</v>
      </c>
      <c r="H19" s="30">
        <v>0.24</v>
      </c>
      <c r="I19" s="30">
        <v>0.2</v>
      </c>
      <c r="J19" s="30">
        <v>0.05</v>
      </c>
      <c r="K19" s="31"/>
      <c r="L19" s="31"/>
      <c r="M19" s="31"/>
    </row>
    <row r="20" spans="2:16" ht="15.75" x14ac:dyDescent="0.25">
      <c r="B20" s="53"/>
      <c r="C20" s="20"/>
      <c r="D20" s="20"/>
      <c r="E20" s="20"/>
      <c r="F20" s="20" t="s">
        <v>24</v>
      </c>
      <c r="G20" s="30">
        <f>G18*G19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54" t="s">
        <v>25</v>
      </c>
      <c r="C23" s="5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32" t="s">
        <v>6</v>
      </c>
      <c r="C25" s="133"/>
      <c r="D25" s="134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9" t="s">
        <v>16</v>
      </c>
      <c r="C26" s="50" t="s">
        <v>17</v>
      </c>
      <c r="D26" s="50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15.75" x14ac:dyDescent="0.25">
      <c r="B27" s="74"/>
      <c r="C27" s="29"/>
      <c r="D27" s="29"/>
      <c r="E27" s="23"/>
      <c r="F27" s="23"/>
      <c r="G27" s="29"/>
      <c r="H27" s="29"/>
      <c r="I27" s="29"/>
      <c r="J27" s="29"/>
      <c r="K27" s="37"/>
      <c r="L27" s="72"/>
      <c r="M27" s="109"/>
    </row>
    <row r="28" spans="2:16" ht="15.75" x14ac:dyDescent="0.25">
      <c r="B28" s="53"/>
      <c r="C28" s="20"/>
      <c r="D28" s="20"/>
      <c r="E28" s="20"/>
      <c r="F28" s="20" t="s">
        <v>22</v>
      </c>
      <c r="G28" s="29">
        <f>SUM(G27:G27)</f>
        <v>0</v>
      </c>
      <c r="H28" s="29">
        <f>SUM(H27:H27)</f>
        <v>0</v>
      </c>
      <c r="I28" s="29">
        <f>SUM(I27:I27)</f>
        <v>0</v>
      </c>
      <c r="J28" s="29">
        <f>SUM(J27:J27)</f>
        <v>0</v>
      </c>
      <c r="K28" s="30">
        <f>SUM(K27)</f>
        <v>0</v>
      </c>
      <c r="L28" s="30">
        <f>SUM(L27)</f>
        <v>0</v>
      </c>
      <c r="M28" s="30">
        <f>SUM(M27)</f>
        <v>0</v>
      </c>
    </row>
    <row r="29" spans="2:16" ht="15.75" x14ac:dyDescent="0.25">
      <c r="B29" s="53"/>
      <c r="C29" s="20"/>
      <c r="D29" s="20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31"/>
      <c r="L29" s="31"/>
      <c r="M29" s="31"/>
    </row>
    <row r="30" spans="2:16" ht="15.75" x14ac:dyDescent="0.25">
      <c r="B30" s="53"/>
      <c r="C30" s="20"/>
      <c r="D30" s="20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sheetProtection algorithmName="SHA-512" hashValue="KYOK+v61ri4WzSB1z4A4BfvSrU2FQ1V0pX/NFONVXpFGq7somlTikBcxtCykOZOWcMEevjswaHeEJ/AzUmM3vQ==" saltValue="PBL/9bI7KxszKvmglV63hg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7:P35"/>
  <sheetViews>
    <sheetView showGridLines="0" topLeftCell="A17" zoomScale="75" zoomScaleNormal="75" workbookViewId="0">
      <selection activeCell="N29" sqref="N29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28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138</v>
      </c>
      <c r="E9" s="4"/>
      <c r="F9" s="10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10"/>
      <c r="G10" s="10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10"/>
      <c r="G11" s="10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9"/>
      <c r="E12" s="10"/>
      <c r="F12" s="10"/>
      <c r="G12" s="10"/>
      <c r="K12" s="5"/>
      <c r="L12" s="5"/>
      <c r="M12" s="5"/>
    </row>
    <row r="13" spans="2:16" s="6" customFormat="1" ht="15.75" x14ac:dyDescent="0.25">
      <c r="B13" s="2"/>
      <c r="C13" s="2"/>
      <c r="D13" s="9"/>
      <c r="E13" s="10"/>
      <c r="F13" s="10"/>
      <c r="G13" s="10"/>
      <c r="K13" s="5"/>
      <c r="L13" s="5"/>
      <c r="M13" s="5"/>
    </row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121">
        <v>43270</v>
      </c>
      <c r="C16" s="122"/>
      <c r="D16" s="122"/>
      <c r="E16" s="58" t="s">
        <v>139</v>
      </c>
      <c r="F16" s="58" t="s">
        <v>68</v>
      </c>
      <c r="G16" s="59"/>
      <c r="H16" s="59"/>
      <c r="I16" s="59"/>
      <c r="J16" s="59"/>
      <c r="K16" s="60"/>
      <c r="L16" s="60">
        <v>28.3</v>
      </c>
      <c r="M16" s="60"/>
      <c r="P16" s="17"/>
    </row>
    <row r="17" spans="2:16" ht="30.75" x14ac:dyDescent="0.25">
      <c r="B17" s="121">
        <v>43308</v>
      </c>
      <c r="C17" s="122"/>
      <c r="D17" s="122"/>
      <c r="E17" s="58" t="s">
        <v>140</v>
      </c>
      <c r="F17" s="58" t="s">
        <v>54</v>
      </c>
      <c r="G17" s="59">
        <v>115</v>
      </c>
      <c r="H17" s="59"/>
      <c r="I17" s="59"/>
      <c r="J17" s="59"/>
      <c r="K17" s="60"/>
      <c r="L17" s="61"/>
      <c r="M17" s="60"/>
      <c r="P17" s="17"/>
    </row>
    <row r="18" spans="2:16" ht="45.75" x14ac:dyDescent="0.25">
      <c r="B18" s="121">
        <v>43323</v>
      </c>
      <c r="C18" s="122"/>
      <c r="D18" s="122"/>
      <c r="E18" s="58" t="s">
        <v>141</v>
      </c>
      <c r="F18" s="58" t="s">
        <v>142</v>
      </c>
      <c r="G18" s="59">
        <v>138</v>
      </c>
      <c r="H18" s="59"/>
      <c r="I18" s="59"/>
      <c r="J18" s="59"/>
      <c r="K18" s="60"/>
      <c r="L18" s="61"/>
      <c r="M18" s="60"/>
      <c r="P18" s="17"/>
    </row>
    <row r="19" spans="2:16" ht="45.75" x14ac:dyDescent="0.25">
      <c r="B19" s="121">
        <v>43336</v>
      </c>
      <c r="C19" s="122"/>
      <c r="D19" s="122"/>
      <c r="E19" s="58" t="s">
        <v>143</v>
      </c>
      <c r="F19" s="58" t="s">
        <v>144</v>
      </c>
      <c r="G19" s="59">
        <v>78</v>
      </c>
      <c r="H19" s="59"/>
      <c r="I19" s="59"/>
      <c r="J19" s="59"/>
      <c r="K19" s="60"/>
      <c r="L19" s="61"/>
      <c r="M19" s="60"/>
      <c r="P19" s="17"/>
    </row>
    <row r="20" spans="2:16" ht="30.75" x14ac:dyDescent="0.25">
      <c r="B20" s="36">
        <v>43224</v>
      </c>
      <c r="C20" s="35"/>
      <c r="D20" s="35"/>
      <c r="E20" s="23" t="s">
        <v>19</v>
      </c>
      <c r="F20" s="58"/>
      <c r="G20" s="59"/>
      <c r="H20" s="59"/>
      <c r="I20" s="59"/>
      <c r="J20" s="59"/>
      <c r="K20" s="60"/>
      <c r="L20" s="61">
        <v>665</v>
      </c>
      <c r="M20" s="60"/>
      <c r="P20" s="17"/>
    </row>
    <row r="21" spans="2:16" ht="15.75" x14ac:dyDescent="0.25">
      <c r="B21" s="74" t="s">
        <v>31</v>
      </c>
      <c r="C21" s="29"/>
      <c r="D21" s="29"/>
      <c r="E21" s="23" t="s">
        <v>32</v>
      </c>
      <c r="F21" s="58"/>
      <c r="G21" s="59"/>
      <c r="H21" s="59"/>
      <c r="I21" s="59"/>
      <c r="J21" s="59"/>
      <c r="K21" s="60"/>
      <c r="L21" s="61">
        <v>468.14</v>
      </c>
      <c r="M21" s="60"/>
      <c r="P21" s="17"/>
    </row>
    <row r="22" spans="2:16" ht="15.75" x14ac:dyDescent="0.25">
      <c r="B22" s="74" t="s">
        <v>27</v>
      </c>
      <c r="C22" s="29"/>
      <c r="D22" s="29"/>
      <c r="E22" s="23" t="s">
        <v>21</v>
      </c>
      <c r="F22" s="58"/>
      <c r="G22" s="59"/>
      <c r="H22" s="59"/>
      <c r="I22" s="59"/>
      <c r="J22" s="59"/>
      <c r="K22" s="60"/>
      <c r="L22" s="61"/>
      <c r="M22" s="123">
        <v>103.43</v>
      </c>
      <c r="P22" s="17"/>
    </row>
    <row r="23" spans="2:16" ht="15.75" x14ac:dyDescent="0.25">
      <c r="B23" s="53"/>
      <c r="C23" s="20"/>
      <c r="D23" s="20"/>
      <c r="E23" s="20"/>
      <c r="F23" s="20" t="s">
        <v>22</v>
      </c>
      <c r="G23" s="29">
        <f>SUM(G16:G19)</f>
        <v>331</v>
      </c>
      <c r="H23" s="29">
        <v>0</v>
      </c>
      <c r="I23" s="29">
        <v>0</v>
      </c>
      <c r="J23" s="29">
        <v>0</v>
      </c>
      <c r="K23" s="30">
        <f>SUM(K16:K17)</f>
        <v>0</v>
      </c>
      <c r="L23" s="30">
        <f>SUM(L16:L21)</f>
        <v>1161.44</v>
      </c>
      <c r="M23" s="30">
        <f>SUM(M16:M22)</f>
        <v>103.43</v>
      </c>
    </row>
    <row r="24" spans="2:16" ht="15.75" x14ac:dyDescent="0.25">
      <c r="B24" s="53"/>
      <c r="C24" s="20"/>
      <c r="D24" s="20"/>
      <c r="E24" s="20"/>
      <c r="F24" s="20" t="s">
        <v>23</v>
      </c>
      <c r="G24" s="30">
        <v>0.45</v>
      </c>
      <c r="H24" s="30">
        <v>0.24</v>
      </c>
      <c r="I24" s="30">
        <v>0.2</v>
      </c>
      <c r="J24" s="30">
        <v>0.05</v>
      </c>
      <c r="K24" s="62"/>
      <c r="L24" s="62"/>
      <c r="M24" s="31"/>
    </row>
    <row r="25" spans="2:16" ht="15.75" x14ac:dyDescent="0.25">
      <c r="B25" s="53"/>
      <c r="C25" s="20"/>
      <c r="D25" s="20"/>
      <c r="E25" s="20"/>
      <c r="F25" s="20" t="s">
        <v>24</v>
      </c>
      <c r="G25" s="25">
        <f>G23*G24</f>
        <v>148.95000000000002</v>
      </c>
      <c r="H25" s="30">
        <f>H23*H24</f>
        <v>0</v>
      </c>
      <c r="I25" s="30">
        <f>I23*I24</f>
        <v>0</v>
      </c>
      <c r="J25" s="30">
        <f>J23*J24</f>
        <v>0</v>
      </c>
      <c r="K25" s="31"/>
      <c r="L25" s="31"/>
      <c r="M25" s="31"/>
    </row>
    <row r="26" spans="2:16" ht="15.75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2:16" ht="15.75" x14ac:dyDescent="0.25">
      <c r="B27" s="2"/>
      <c r="C27" s="12"/>
      <c r="D27" s="12"/>
      <c r="E27" s="12"/>
      <c r="F27" s="12"/>
      <c r="G27" s="120"/>
      <c r="H27" s="12"/>
      <c r="I27" s="12"/>
      <c r="J27" s="12"/>
      <c r="K27" s="12"/>
      <c r="L27" s="12"/>
      <c r="M27" s="12"/>
    </row>
    <row r="28" spans="2:16" ht="15.75" x14ac:dyDescent="0.25">
      <c r="B28" s="54" t="s">
        <v>25</v>
      </c>
      <c r="C28" s="54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2:16" ht="15.75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2:16" ht="47.25" x14ac:dyDescent="0.25">
      <c r="B30" s="132" t="s">
        <v>6</v>
      </c>
      <c r="C30" s="133"/>
      <c r="D30" s="134"/>
      <c r="E30" s="15" t="s">
        <v>7</v>
      </c>
      <c r="F30" s="15" t="s">
        <v>8</v>
      </c>
      <c r="G30" s="15" t="s">
        <v>9</v>
      </c>
      <c r="H30" s="15" t="s">
        <v>10</v>
      </c>
      <c r="I30" s="15" t="s">
        <v>11</v>
      </c>
      <c r="J30" s="15" t="s">
        <v>12</v>
      </c>
      <c r="K30" s="15" t="s">
        <v>13</v>
      </c>
      <c r="L30" s="15" t="s">
        <v>14</v>
      </c>
      <c r="M30" s="15" t="s">
        <v>15</v>
      </c>
    </row>
    <row r="31" spans="2:16" ht="31.5" x14ac:dyDescent="0.25">
      <c r="B31" s="49" t="s">
        <v>16</v>
      </c>
      <c r="C31" s="50" t="s">
        <v>17</v>
      </c>
      <c r="D31" s="50" t="s">
        <v>18</v>
      </c>
      <c r="E31" s="20"/>
      <c r="F31" s="20"/>
      <c r="G31" s="20"/>
      <c r="H31" s="20"/>
      <c r="I31" s="20"/>
      <c r="J31" s="20"/>
      <c r="K31" s="20"/>
      <c r="L31" s="20"/>
      <c r="M31" s="20"/>
    </row>
    <row r="32" spans="2:16" ht="45.75" x14ac:dyDescent="0.25">
      <c r="B32" s="121" t="s">
        <v>145</v>
      </c>
      <c r="C32" s="122"/>
      <c r="D32" s="122"/>
      <c r="E32" s="58" t="s">
        <v>146</v>
      </c>
      <c r="F32" s="58" t="s">
        <v>147</v>
      </c>
      <c r="G32" s="59"/>
      <c r="H32" s="59"/>
      <c r="I32" s="59"/>
      <c r="J32" s="59"/>
      <c r="K32" s="123">
        <v>39.5</v>
      </c>
      <c r="L32" s="61" t="s">
        <v>148</v>
      </c>
      <c r="M32" s="60"/>
    </row>
    <row r="33" spans="2:13" ht="15.75" x14ac:dyDescent="0.25">
      <c r="B33" s="53"/>
      <c r="C33" s="20"/>
      <c r="D33" s="20"/>
      <c r="E33" s="20"/>
      <c r="F33" s="20" t="s">
        <v>22</v>
      </c>
      <c r="G33" s="29">
        <f>SUM(G32:G32)</f>
        <v>0</v>
      </c>
      <c r="H33" s="29">
        <f>SUM(H32:H32)</f>
        <v>0</v>
      </c>
      <c r="I33" s="29">
        <f>SUM(I32:I32)</f>
        <v>0</v>
      </c>
      <c r="J33" s="29">
        <f>SUM(J32:J32)</f>
        <v>0</v>
      </c>
      <c r="K33" s="30">
        <f>SUM(K32)</f>
        <v>39.5</v>
      </c>
      <c r="L33" s="30">
        <v>212.61</v>
      </c>
      <c r="M33" s="30">
        <f>SUM(M32:M32)</f>
        <v>0</v>
      </c>
    </row>
    <row r="34" spans="2:13" ht="15.75" x14ac:dyDescent="0.25">
      <c r="B34" s="53"/>
      <c r="C34" s="20"/>
      <c r="D34" s="20"/>
      <c r="E34" s="20"/>
      <c r="F34" s="20" t="s">
        <v>23</v>
      </c>
      <c r="G34" s="30">
        <v>0.45</v>
      </c>
      <c r="H34" s="30">
        <v>0.24</v>
      </c>
      <c r="I34" s="30">
        <v>0.2</v>
      </c>
      <c r="J34" s="30">
        <v>0.05</v>
      </c>
      <c r="K34" s="31"/>
      <c r="L34" s="31"/>
      <c r="M34" s="31"/>
    </row>
    <row r="35" spans="2:13" ht="15.75" x14ac:dyDescent="0.25">
      <c r="B35" s="53"/>
      <c r="C35" s="20"/>
      <c r="D35" s="20"/>
      <c r="E35" s="20"/>
      <c r="F35" s="20" t="s">
        <v>24</v>
      </c>
      <c r="G35" s="30">
        <f>G33*G34</f>
        <v>0</v>
      </c>
      <c r="H35" s="30">
        <f>H33*H34</f>
        <v>0</v>
      </c>
      <c r="I35" s="30">
        <f>I33*I34</f>
        <v>0</v>
      </c>
      <c r="J35" s="30">
        <f>J33*J34</f>
        <v>0</v>
      </c>
      <c r="K35" s="31"/>
      <c r="L35" s="31"/>
      <c r="M35" s="31"/>
    </row>
  </sheetData>
  <sheetProtection algorithmName="SHA-512" hashValue="c5ApJgfs6fCwKVPBFfECDuilt1B6dXBuwEqRdGbpGmX+B4llaTzUU/wDz/ujkQH5EjKZ4zIsJXyADqPlJ56HNQ==" saltValue="K5/NB6S6/6hktTCig9tlDQ==" spinCount="100000" sheet="1" objects="1" scenarios="1"/>
  <mergeCells count="3">
    <mergeCell ref="B7:D7"/>
    <mergeCell ref="B14:D14"/>
    <mergeCell ref="B30:D30"/>
  </mergeCells>
  <dataValidations count="1">
    <dataValidation allowBlank="1" showInputMessage="1" showErrorMessage="1" sqref="K16:K22 K32" xr:uid="{E78A601B-15B8-432C-997E-711A06EDBC92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7:Q29"/>
  <sheetViews>
    <sheetView showGridLines="0" zoomScale="75" zoomScaleNormal="75" workbookViewId="0">
      <selection activeCell="F16" sqref="F16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31" t="s">
        <v>0</v>
      </c>
      <c r="C7" s="131"/>
      <c r="D7" s="131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34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7" s="6" customFormat="1" ht="15.75" x14ac:dyDescent="0.25">
      <c r="B12" s="11" t="s">
        <v>5</v>
      </c>
      <c r="C12" s="12"/>
      <c r="D12" s="12"/>
      <c r="Q12" s="13"/>
    </row>
    <row r="13" spans="2:17" s="6" customFormat="1" ht="20.25" x14ac:dyDescent="0.3">
      <c r="B13" s="14"/>
    </row>
    <row r="14" spans="2:17" ht="47.25" x14ac:dyDescent="0.25">
      <c r="B14" s="138" t="s">
        <v>6</v>
      </c>
      <c r="C14" s="138"/>
      <c r="D14" s="138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7" ht="31.5" x14ac:dyDescent="0.25">
      <c r="B15" s="18" t="s">
        <v>16</v>
      </c>
      <c r="C15" s="19" t="s">
        <v>17</v>
      </c>
      <c r="D15" s="19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7" ht="15.75" x14ac:dyDescent="0.25">
      <c r="B16" s="36" t="s">
        <v>27</v>
      </c>
      <c r="C16" s="35"/>
      <c r="D16" s="35"/>
      <c r="E16" s="23" t="s">
        <v>21</v>
      </c>
      <c r="F16" s="29"/>
      <c r="G16" s="29"/>
      <c r="H16" s="29"/>
      <c r="I16" s="29"/>
      <c r="J16" s="29"/>
      <c r="K16" s="29"/>
      <c r="L16" s="30"/>
      <c r="M16" s="37">
        <v>2280.7600000000002</v>
      </c>
      <c r="P16" s="17">
        <v>39234</v>
      </c>
    </row>
    <row r="17" spans="2:13" ht="15.75" x14ac:dyDescent="0.25">
      <c r="B17" s="28"/>
      <c r="C17" s="28"/>
      <c r="D17" s="28"/>
      <c r="E17" s="20"/>
      <c r="F17" s="20" t="s">
        <v>22</v>
      </c>
      <c r="G17" s="29">
        <f>SUM(G16:G16)</f>
        <v>0</v>
      </c>
      <c r="H17" s="29">
        <f>SUM(H16:H16)</f>
        <v>0</v>
      </c>
      <c r="I17" s="29">
        <f>SUM(I16:I16)</f>
        <v>0</v>
      </c>
      <c r="J17" s="29">
        <f>SUM(J16:J16)</f>
        <v>0</v>
      </c>
      <c r="K17" s="30">
        <v>0</v>
      </c>
      <c r="L17" s="30">
        <f>SUM(L16:L16)</f>
        <v>0</v>
      </c>
      <c r="M17" s="30">
        <f>SUM(M16)</f>
        <v>2280.7600000000002</v>
      </c>
    </row>
    <row r="18" spans="2:13" ht="15.75" x14ac:dyDescent="0.25">
      <c r="B18" s="28"/>
      <c r="C18" s="28"/>
      <c r="D18" s="28"/>
      <c r="E18" s="20"/>
      <c r="F18" s="20" t="s">
        <v>23</v>
      </c>
      <c r="G18" s="30">
        <v>0.45</v>
      </c>
      <c r="H18" s="30">
        <v>0.24</v>
      </c>
      <c r="I18" s="30">
        <v>0.2</v>
      </c>
      <c r="J18" s="30">
        <v>0.05</v>
      </c>
      <c r="K18" s="31"/>
      <c r="L18" s="31"/>
      <c r="M18" s="31"/>
    </row>
    <row r="19" spans="2:13" ht="15.75" x14ac:dyDescent="0.25">
      <c r="B19" s="28"/>
      <c r="C19" s="28"/>
      <c r="D19" s="28"/>
      <c r="E19" s="20"/>
      <c r="F19" s="20" t="s">
        <v>24</v>
      </c>
      <c r="G19" s="30">
        <f>G17*G18</f>
        <v>0</v>
      </c>
      <c r="H19" s="30">
        <f>H17*H18</f>
        <v>0</v>
      </c>
      <c r="I19" s="30">
        <f>I17*I18</f>
        <v>0</v>
      </c>
      <c r="J19" s="30">
        <f>J17*J18</f>
        <v>0</v>
      </c>
      <c r="K19" s="31"/>
      <c r="L19" s="31"/>
      <c r="M19" s="31"/>
    </row>
    <row r="20" spans="2:13" ht="15.75" x14ac:dyDescent="0.25">
      <c r="B20" s="32"/>
      <c r="C20" s="32"/>
      <c r="D20" s="3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32"/>
      <c r="C21" s="32"/>
      <c r="D21" s="3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 x14ac:dyDescent="0.25">
      <c r="B22" s="33" t="s">
        <v>25</v>
      </c>
      <c r="C22" s="33"/>
      <c r="D22" s="3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32"/>
      <c r="C23" s="32"/>
      <c r="D23" s="3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38" t="s">
        <v>6</v>
      </c>
      <c r="C24" s="138"/>
      <c r="D24" s="138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18" t="s">
        <v>16</v>
      </c>
      <c r="C25" s="19" t="s">
        <v>17</v>
      </c>
      <c r="D25" s="19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15.75" x14ac:dyDescent="0.25">
      <c r="B26" s="34"/>
      <c r="C26" s="35"/>
      <c r="D26" s="35"/>
      <c r="E26" s="23"/>
      <c r="F26" s="29"/>
      <c r="G26" s="29"/>
      <c r="H26" s="29"/>
      <c r="I26" s="29"/>
      <c r="J26" s="29"/>
      <c r="K26" s="29"/>
      <c r="L26" s="30"/>
      <c r="M26" s="29"/>
    </row>
    <row r="27" spans="2:13" ht="15.75" x14ac:dyDescent="0.25">
      <c r="B27" s="28"/>
      <c r="C27" s="28"/>
      <c r="D27" s="28"/>
      <c r="E27" s="20"/>
      <c r="F27" s="20" t="s">
        <v>22</v>
      </c>
      <c r="G27" s="29">
        <f>SUM(G26:G26)</f>
        <v>0</v>
      </c>
      <c r="H27" s="29">
        <f>SUM(H26:H26)</f>
        <v>0</v>
      </c>
      <c r="I27" s="29">
        <f>SUM(I26:I26)</f>
        <v>0</v>
      </c>
      <c r="J27" s="29">
        <f>SUM(J26:J26)</f>
        <v>0</v>
      </c>
      <c r="K27" s="30">
        <v>0</v>
      </c>
      <c r="L27" s="30">
        <f>SUM(L26:L26)</f>
        <v>0</v>
      </c>
      <c r="M27" s="30">
        <f>SUM(M26:M26)</f>
        <v>0</v>
      </c>
    </row>
    <row r="28" spans="2:13" ht="15.75" x14ac:dyDescent="0.25">
      <c r="B28" s="28"/>
      <c r="C28" s="28"/>
      <c r="D28" s="28"/>
      <c r="E28" s="20"/>
      <c r="F28" s="20" t="s">
        <v>23</v>
      </c>
      <c r="G28" s="30">
        <v>0.45</v>
      </c>
      <c r="H28" s="30">
        <v>0.24</v>
      </c>
      <c r="I28" s="30">
        <v>0.2</v>
      </c>
      <c r="J28" s="30">
        <v>0.05</v>
      </c>
      <c r="K28" s="31"/>
      <c r="L28" s="31"/>
      <c r="M28" s="31"/>
    </row>
    <row r="29" spans="2:13" ht="15.75" x14ac:dyDescent="0.25">
      <c r="B29" s="28"/>
      <c r="C29" s="28"/>
      <c r="D29" s="28"/>
      <c r="E29" s="20"/>
      <c r="F29" s="20" t="s">
        <v>24</v>
      </c>
      <c r="G29" s="30">
        <f>G27*G28</f>
        <v>0</v>
      </c>
      <c r="H29" s="30">
        <f>H27*H28</f>
        <v>0</v>
      </c>
      <c r="I29" s="30">
        <f>I27*I28</f>
        <v>0</v>
      </c>
      <c r="J29" s="30">
        <f>J27*J28</f>
        <v>0</v>
      </c>
      <c r="K29" s="31"/>
      <c r="L29" s="31"/>
      <c r="M29" s="31"/>
    </row>
  </sheetData>
  <sheetProtection algorithmName="SHA-512" hashValue="Fp9+gaPRZmm67EQlsHgoR8pHJlZ3+Y/wy1NE80Zr5T9JDP2rzNkVjHPI5YJk1EAusKEqG1WX8QEciHX7XCQmPw==" saltValue="l1NgcMzjgU7d+w5+rX6yHQ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7:P29"/>
  <sheetViews>
    <sheetView showGridLines="0" topLeftCell="A7" zoomScale="75" zoomScaleNormal="75" workbookViewId="0">
      <selection activeCell="F16" sqref="F16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43" customFormat="1" ht="15.75" x14ac:dyDescent="0.25">
      <c r="B9" s="39" t="s">
        <v>1</v>
      </c>
      <c r="C9" s="39"/>
      <c r="D9" s="40" t="s">
        <v>116</v>
      </c>
      <c r="E9" s="41"/>
      <c r="F9" s="47"/>
      <c r="G9" s="42"/>
      <c r="K9" s="42"/>
      <c r="L9" s="42"/>
      <c r="M9" s="42"/>
    </row>
    <row r="10" spans="2:16" s="43" customFormat="1" ht="15.75" x14ac:dyDescent="0.25">
      <c r="B10" s="39" t="s">
        <v>3</v>
      </c>
      <c r="C10" s="39"/>
      <c r="D10" s="44" t="s">
        <v>4</v>
      </c>
      <c r="E10" s="41"/>
      <c r="F10" s="110"/>
      <c r="G10" s="110"/>
      <c r="H10" s="111"/>
      <c r="I10" s="108"/>
      <c r="K10" s="42"/>
      <c r="L10" s="42"/>
      <c r="M10" s="42"/>
    </row>
    <row r="11" spans="2:16" s="43" customFormat="1" ht="15.75" x14ac:dyDescent="0.25">
      <c r="B11" s="39"/>
      <c r="C11" s="39"/>
      <c r="D11" s="46"/>
      <c r="E11" s="47"/>
      <c r="F11" s="110"/>
      <c r="G11" s="110"/>
      <c r="H11" s="111"/>
      <c r="I11" s="108"/>
      <c r="K11" s="42"/>
      <c r="L11" s="42"/>
      <c r="M11" s="42"/>
    </row>
    <row r="12" spans="2:16" s="43" customFormat="1" ht="15.75" x14ac:dyDescent="0.25">
      <c r="B12" s="11" t="s">
        <v>5</v>
      </c>
      <c r="C12" s="12"/>
      <c r="D12" s="46"/>
      <c r="E12" s="47"/>
      <c r="F12" s="110"/>
      <c r="G12" s="110"/>
      <c r="H12" s="111"/>
      <c r="I12" s="108"/>
      <c r="K12" s="42"/>
      <c r="L12" s="42"/>
      <c r="M12" s="42"/>
    </row>
    <row r="13" spans="2:16" s="43" customFormat="1" ht="15.75" x14ac:dyDescent="0.25">
      <c r="B13" s="39"/>
      <c r="C13" s="39"/>
      <c r="G13" s="110"/>
      <c r="H13" s="111"/>
      <c r="I13" s="108"/>
      <c r="K13" s="42"/>
      <c r="L13" s="42"/>
      <c r="M13" s="42"/>
    </row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15.75" x14ac:dyDescent="0.25">
      <c r="B16" s="74" t="s">
        <v>27</v>
      </c>
      <c r="C16" s="29"/>
      <c r="D16" s="29"/>
      <c r="E16" s="23" t="s">
        <v>21</v>
      </c>
      <c r="F16" s="29"/>
      <c r="G16" s="29"/>
      <c r="H16" s="29"/>
      <c r="I16" s="29"/>
      <c r="J16" s="29"/>
      <c r="K16" s="29"/>
      <c r="L16" s="30"/>
      <c r="M16" s="37">
        <v>184.72</v>
      </c>
      <c r="P16" s="17"/>
    </row>
    <row r="17" spans="2:13" ht="15.75" x14ac:dyDescent="0.25">
      <c r="B17" s="53"/>
      <c r="C17" s="20"/>
      <c r="D17" s="20"/>
      <c r="E17" s="20"/>
      <c r="F17" s="20" t="s">
        <v>22</v>
      </c>
      <c r="G17" s="29">
        <f t="shared" ref="G17:L17" si="0">SUM(G16:G16)</f>
        <v>0</v>
      </c>
      <c r="H17" s="29">
        <f t="shared" si="0"/>
        <v>0</v>
      </c>
      <c r="I17" s="29">
        <f t="shared" si="0"/>
        <v>0</v>
      </c>
      <c r="J17" s="29">
        <f t="shared" si="0"/>
        <v>0</v>
      </c>
      <c r="K17" s="30">
        <f t="shared" si="0"/>
        <v>0</v>
      </c>
      <c r="L17" s="30">
        <f t="shared" si="0"/>
        <v>0</v>
      </c>
      <c r="M17" s="30">
        <f>SUM(M16:M16)</f>
        <v>184.72</v>
      </c>
    </row>
    <row r="18" spans="2:13" ht="15.75" x14ac:dyDescent="0.25">
      <c r="B18" s="53"/>
      <c r="C18" s="20"/>
      <c r="D18" s="20"/>
      <c r="E18" s="20"/>
      <c r="F18" s="20" t="s">
        <v>23</v>
      </c>
      <c r="G18" s="30">
        <v>0.45</v>
      </c>
      <c r="H18" s="30">
        <v>0.24</v>
      </c>
      <c r="I18" s="30">
        <v>0.2</v>
      </c>
      <c r="J18" s="30">
        <v>0.05</v>
      </c>
      <c r="K18" s="31"/>
      <c r="L18" s="31"/>
      <c r="M18" s="31"/>
    </row>
    <row r="19" spans="2:13" ht="15.75" x14ac:dyDescent="0.25">
      <c r="B19" s="53"/>
      <c r="C19" s="20"/>
      <c r="D19" s="20"/>
      <c r="E19" s="20"/>
      <c r="F19" s="20" t="s">
        <v>24</v>
      </c>
      <c r="G19" s="30">
        <f>G17*G18</f>
        <v>0</v>
      </c>
      <c r="H19" s="30">
        <f>H17*H18</f>
        <v>0</v>
      </c>
      <c r="I19" s="30">
        <f>I17*I18</f>
        <v>0</v>
      </c>
      <c r="J19" s="30">
        <f>J17*J18</f>
        <v>0</v>
      </c>
      <c r="K19" s="31"/>
      <c r="L19" s="31"/>
      <c r="M19" s="31"/>
    </row>
    <row r="20" spans="2:13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2"/>
      <c r="C21" s="2"/>
      <c r="D21" s="91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 x14ac:dyDescent="0.25">
      <c r="B22" s="54" t="s">
        <v>25</v>
      </c>
      <c r="C22" s="5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32" t="s">
        <v>6</v>
      </c>
      <c r="C24" s="133"/>
      <c r="D24" s="134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9" t="s">
        <v>16</v>
      </c>
      <c r="C25" s="50" t="s">
        <v>17</v>
      </c>
      <c r="D25" s="50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15.75" x14ac:dyDescent="0.25">
      <c r="B26" s="101"/>
      <c r="C26" s="29"/>
      <c r="D26" s="29"/>
      <c r="E26" s="23"/>
      <c r="F26" s="23"/>
      <c r="G26" s="29"/>
      <c r="H26" s="29"/>
      <c r="I26" s="29"/>
      <c r="J26" s="29"/>
      <c r="K26" s="71"/>
      <c r="L26" s="72"/>
      <c r="M26" s="37"/>
    </row>
    <row r="27" spans="2:13" ht="15.75" x14ac:dyDescent="0.25">
      <c r="B27" s="53"/>
      <c r="C27" s="20"/>
      <c r="D27" s="20"/>
      <c r="E27" s="20"/>
      <c r="F27" s="20" t="s">
        <v>22</v>
      </c>
      <c r="G27" s="29">
        <f>SUM(G26:G26)</f>
        <v>0</v>
      </c>
      <c r="H27" s="29">
        <f>SUM(H26:H26)</f>
        <v>0</v>
      </c>
      <c r="I27" s="29">
        <f>SUM(I26:I26)</f>
        <v>0</v>
      </c>
      <c r="J27" s="29">
        <f>SUM(J26:J26)</f>
        <v>0</v>
      </c>
      <c r="K27" s="30">
        <v>0</v>
      </c>
      <c r="L27" s="30">
        <v>0</v>
      </c>
      <c r="M27" s="30">
        <v>0</v>
      </c>
    </row>
    <row r="28" spans="2:13" ht="15.75" x14ac:dyDescent="0.25">
      <c r="B28" s="53"/>
      <c r="C28" s="20"/>
      <c r="D28" s="20"/>
      <c r="E28" s="20"/>
      <c r="F28" s="20" t="s">
        <v>23</v>
      </c>
      <c r="G28" s="30">
        <v>0.45</v>
      </c>
      <c r="H28" s="30">
        <v>0.24</v>
      </c>
      <c r="I28" s="30">
        <v>0.2</v>
      </c>
      <c r="J28" s="30">
        <v>0.05</v>
      </c>
      <c r="K28" s="31"/>
      <c r="L28" s="31"/>
      <c r="M28" s="31"/>
    </row>
    <row r="29" spans="2:13" ht="15.75" x14ac:dyDescent="0.25">
      <c r="B29" s="53"/>
      <c r="C29" s="20"/>
      <c r="D29" s="20"/>
      <c r="E29" s="20"/>
      <c r="F29" s="20" t="s">
        <v>24</v>
      </c>
      <c r="G29" s="30">
        <f>G27*G28</f>
        <v>0</v>
      </c>
      <c r="H29" s="30">
        <f>H27*H28</f>
        <v>0</v>
      </c>
      <c r="I29" s="30">
        <f>I27*I28</f>
        <v>0</v>
      </c>
      <c r="J29" s="30">
        <f>J27*J28</f>
        <v>0</v>
      </c>
      <c r="K29" s="31"/>
      <c r="L29" s="31"/>
      <c r="M29" s="31"/>
    </row>
  </sheetData>
  <sheetProtection algorithmName="SHA-512" hashValue="oBfffyffVk95MkhUEwOFeJASy6qifqPKxHk9IbHrs9lAXZT99/2xb6zJH0pte2/ZyfHPwKcAGqFZvGoPthe1ig==" saltValue="YVKgU+KeTB+9AOt2PUTgwA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7:P30"/>
  <sheetViews>
    <sheetView showGridLines="0" topLeftCell="A7" zoomScale="75" zoomScaleNormal="75" workbookViewId="0">
      <selection activeCell="F20" sqref="F20"/>
    </sheetView>
  </sheetViews>
  <sheetFormatPr defaultRowHeight="15" x14ac:dyDescent="0.25"/>
  <cols>
    <col min="1" max="1" width="9.7109375" customWidth="1"/>
    <col min="2" max="2" width="17.42578125" customWidth="1"/>
    <col min="3" max="4" width="12.7109375" customWidth="1"/>
    <col min="5" max="5" width="25.7109375" bestFit="1" customWidth="1"/>
    <col min="6" max="6" width="31" bestFit="1" customWidth="1"/>
    <col min="7" max="7" width="12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93</v>
      </c>
      <c r="E9" s="4"/>
      <c r="F9" s="10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94</v>
      </c>
      <c r="E10" s="8"/>
      <c r="F10" s="10"/>
      <c r="G10" s="5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9"/>
      <c r="E12" s="10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15.75" x14ac:dyDescent="0.25">
      <c r="B16" s="56" t="s">
        <v>31</v>
      </c>
      <c r="C16" s="57"/>
      <c r="D16" s="57"/>
      <c r="E16" s="58" t="s">
        <v>32</v>
      </c>
      <c r="F16" s="59"/>
      <c r="G16" s="59"/>
      <c r="H16" s="59"/>
      <c r="I16" s="59"/>
      <c r="J16" s="59"/>
      <c r="K16" s="60"/>
      <c r="L16" s="60">
        <v>110.14</v>
      </c>
      <c r="M16" s="60"/>
      <c r="P16" s="17"/>
    </row>
    <row r="17" spans="2:16" ht="15.75" x14ac:dyDescent="0.25">
      <c r="B17" s="56" t="s">
        <v>20</v>
      </c>
      <c r="C17" s="57"/>
      <c r="D17" s="57"/>
      <c r="E17" s="58" t="s">
        <v>21</v>
      </c>
      <c r="F17" s="59"/>
      <c r="G17" s="59"/>
      <c r="H17" s="59"/>
      <c r="I17" s="59"/>
      <c r="J17" s="59"/>
      <c r="K17" s="60"/>
      <c r="L17" s="60"/>
      <c r="M17" s="60">
        <v>89.52</v>
      </c>
      <c r="P17" s="17"/>
    </row>
    <row r="18" spans="2:16" ht="15.75" x14ac:dyDescent="0.25">
      <c r="B18" s="53"/>
      <c r="C18" s="20"/>
      <c r="D18" s="20"/>
      <c r="E18" s="20"/>
      <c r="F18" s="20" t="s">
        <v>22</v>
      </c>
      <c r="G18" s="29">
        <f>SUM(G16:G16)</f>
        <v>0</v>
      </c>
      <c r="H18" s="29">
        <f>SUM(H16:H16)</f>
        <v>0</v>
      </c>
      <c r="I18" s="29">
        <f>SUM(I16:I16)</f>
        <v>0</v>
      </c>
      <c r="J18" s="29">
        <f>SUM(J16:J16)</f>
        <v>0</v>
      </c>
      <c r="K18" s="30">
        <f>SUM(K16)</f>
        <v>0</v>
      </c>
      <c r="L18" s="30">
        <f>SUM(L16)</f>
        <v>110.14</v>
      </c>
      <c r="M18" s="30">
        <f>+SUM(M16:M17)</f>
        <v>89.52</v>
      </c>
    </row>
    <row r="19" spans="2:16" ht="15.75" x14ac:dyDescent="0.25">
      <c r="B19" s="53"/>
      <c r="C19" s="20"/>
      <c r="D19" s="20"/>
      <c r="E19" s="20"/>
      <c r="F19" s="20" t="s">
        <v>23</v>
      </c>
      <c r="G19" s="30">
        <v>0.45</v>
      </c>
      <c r="H19" s="30">
        <v>0.24</v>
      </c>
      <c r="I19" s="30">
        <v>0.2</v>
      </c>
      <c r="J19" s="30">
        <v>0.05</v>
      </c>
      <c r="K19" s="31"/>
      <c r="L19" s="31"/>
      <c r="M19" s="62"/>
    </row>
    <row r="20" spans="2:16" ht="15.75" x14ac:dyDescent="0.25">
      <c r="B20" s="53"/>
      <c r="C20" s="20"/>
      <c r="D20" s="20"/>
      <c r="E20" s="20"/>
      <c r="F20" s="20" t="s">
        <v>24</v>
      </c>
      <c r="G20" s="30">
        <f>G18*G19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2"/>
      <c r="C22" s="2"/>
      <c r="D22" s="91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54" t="s">
        <v>25</v>
      </c>
      <c r="C23" s="5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32" t="s">
        <v>6</v>
      </c>
      <c r="C25" s="133"/>
      <c r="D25" s="134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9" t="s">
        <v>16</v>
      </c>
      <c r="C26" s="50" t="s">
        <v>17</v>
      </c>
      <c r="D26" s="50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15.75" x14ac:dyDescent="0.25">
      <c r="B27" s="55"/>
      <c r="C27" s="29"/>
      <c r="D27" s="29"/>
      <c r="E27" s="23"/>
      <c r="F27" s="29"/>
      <c r="G27" s="29"/>
      <c r="H27" s="29"/>
      <c r="I27" s="29"/>
      <c r="J27" s="29"/>
      <c r="K27" s="29"/>
      <c r="L27" s="30"/>
      <c r="M27" s="29"/>
    </row>
    <row r="28" spans="2:16" ht="15.75" x14ac:dyDescent="0.25">
      <c r="B28" s="53"/>
      <c r="C28" s="20"/>
      <c r="D28" s="20"/>
      <c r="E28" s="20"/>
      <c r="F28" s="20" t="s">
        <v>22</v>
      </c>
      <c r="G28" s="29">
        <f>SUM(G27:G27)</f>
        <v>0</v>
      </c>
      <c r="H28" s="29">
        <f>SUM(H27:H27)</f>
        <v>0</v>
      </c>
      <c r="I28" s="29">
        <f>SUM(I27:I27)</f>
        <v>0</v>
      </c>
      <c r="J28" s="29">
        <f>SUM(J27:J27)</f>
        <v>0</v>
      </c>
      <c r="K28" s="30">
        <v>0</v>
      </c>
      <c r="L28" s="30">
        <f>SUM(L27:L27)</f>
        <v>0</v>
      </c>
      <c r="M28" s="30">
        <f>SUM(M27:M27)</f>
        <v>0</v>
      </c>
    </row>
    <row r="29" spans="2:16" ht="15.75" x14ac:dyDescent="0.25">
      <c r="B29" s="53"/>
      <c r="C29" s="20"/>
      <c r="D29" s="20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31"/>
      <c r="L29" s="31"/>
      <c r="M29" s="31"/>
    </row>
    <row r="30" spans="2:16" ht="15.75" x14ac:dyDescent="0.25">
      <c r="B30" s="53"/>
      <c r="C30" s="20"/>
      <c r="D30" s="20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sheetProtection algorithmName="SHA-512" hashValue="LGE/aj0xb+6h12lcigQDVzgvjA9Ic0rR3Hk+aVUB7eCAU8uI51AD9KM155oY06T5S1wEWNdxbTLxv3naAUbWnA==" saltValue="lZmL4LFniWrfFYry0ZKmpQ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6670CE2B-AAE7-4B27-8094-F2741299F142}"/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7:P30"/>
  <sheetViews>
    <sheetView showGridLines="0" topLeftCell="A8" zoomScale="75" zoomScaleNormal="75" workbookViewId="0">
      <selection activeCell="E14" sqref="E14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C8" s="1"/>
    </row>
    <row r="9" spans="2:16" s="6" customFormat="1" ht="15.75" x14ac:dyDescent="0.25">
      <c r="B9" s="2" t="s">
        <v>1</v>
      </c>
      <c r="C9" s="2"/>
      <c r="D9" s="3" t="s">
        <v>95</v>
      </c>
      <c r="E9" s="4"/>
      <c r="F9" s="10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96</v>
      </c>
      <c r="E10" s="8"/>
      <c r="F10" s="8"/>
      <c r="G10" s="10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10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36">
        <v>43258</v>
      </c>
      <c r="C16" s="35"/>
      <c r="D16" s="35"/>
      <c r="E16" s="23" t="s">
        <v>19</v>
      </c>
      <c r="F16" s="29"/>
      <c r="G16" s="29"/>
      <c r="H16" s="29"/>
      <c r="I16" s="29"/>
      <c r="J16" s="29"/>
      <c r="K16" s="29"/>
      <c r="L16" s="30">
        <v>665</v>
      </c>
      <c r="M16" s="76"/>
      <c r="P16" s="17"/>
    </row>
    <row r="17" spans="2:16" ht="30.75" x14ac:dyDescent="0.25">
      <c r="B17" s="100" t="s">
        <v>20</v>
      </c>
      <c r="C17" s="29"/>
      <c r="D17" s="29"/>
      <c r="E17" s="23" t="s">
        <v>21</v>
      </c>
      <c r="F17" s="29"/>
      <c r="G17" s="29"/>
      <c r="H17" s="29"/>
      <c r="I17" s="29"/>
      <c r="J17" s="29"/>
      <c r="K17" s="29"/>
      <c r="L17" s="30"/>
      <c r="M17" s="37">
        <v>117.98</v>
      </c>
      <c r="P17" s="17"/>
    </row>
    <row r="18" spans="2:16" ht="15.75" x14ac:dyDescent="0.25">
      <c r="B18" s="53"/>
      <c r="C18" s="20"/>
      <c r="D18" s="20"/>
      <c r="E18" s="20"/>
      <c r="F18" s="20" t="s">
        <v>22</v>
      </c>
      <c r="G18" s="29">
        <v>0</v>
      </c>
      <c r="H18" s="29">
        <v>0</v>
      </c>
      <c r="I18" s="29">
        <v>0</v>
      </c>
      <c r="J18" s="29">
        <v>0</v>
      </c>
      <c r="K18" s="30">
        <v>0</v>
      </c>
      <c r="L18" s="30">
        <f>SUM(L16:L16)</f>
        <v>665</v>
      </c>
      <c r="M18" s="30">
        <f>SUM(M16:M17)</f>
        <v>117.98</v>
      </c>
    </row>
    <row r="19" spans="2:16" ht="15.75" x14ac:dyDescent="0.25">
      <c r="B19" s="53"/>
      <c r="C19" s="20"/>
      <c r="D19" s="20"/>
      <c r="E19" s="20"/>
      <c r="F19" s="20" t="s">
        <v>23</v>
      </c>
      <c r="G19" s="30">
        <v>0.45</v>
      </c>
      <c r="H19" s="30">
        <v>0.24</v>
      </c>
      <c r="I19" s="30">
        <v>0.2</v>
      </c>
      <c r="J19" s="30">
        <v>0.05</v>
      </c>
      <c r="K19" s="31"/>
      <c r="L19" s="31"/>
      <c r="M19" s="31"/>
    </row>
    <row r="20" spans="2:16" ht="15.75" x14ac:dyDescent="0.25">
      <c r="B20" s="53"/>
      <c r="C20" s="20"/>
      <c r="D20" s="20"/>
      <c r="E20" s="20"/>
      <c r="F20" s="20" t="s">
        <v>24</v>
      </c>
      <c r="G20" s="30">
        <f>G18*G19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54" t="s">
        <v>25</v>
      </c>
      <c r="C23" s="5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32" t="s">
        <v>6</v>
      </c>
      <c r="C25" s="133"/>
      <c r="D25" s="134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9" t="s">
        <v>16</v>
      </c>
      <c r="C26" s="50" t="s">
        <v>17</v>
      </c>
      <c r="D26" s="50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15.75" x14ac:dyDescent="0.25">
      <c r="B27" s="101"/>
      <c r="C27" s="29"/>
      <c r="D27" s="29"/>
      <c r="E27" s="23"/>
      <c r="F27" s="23"/>
      <c r="G27" s="29"/>
      <c r="H27" s="29"/>
      <c r="I27" s="29"/>
      <c r="J27" s="29"/>
      <c r="K27" s="71"/>
      <c r="L27" s="30"/>
      <c r="M27" s="29"/>
    </row>
    <row r="28" spans="2:16" ht="15.75" x14ac:dyDescent="0.25">
      <c r="B28" s="53"/>
      <c r="C28" s="20"/>
      <c r="D28" s="20"/>
      <c r="E28" s="20"/>
      <c r="F28" s="20" t="s">
        <v>22</v>
      </c>
      <c r="G28" s="29">
        <f>SUM(G27:G27)</f>
        <v>0</v>
      </c>
      <c r="H28" s="29">
        <f>SUM(H27:H27)</f>
        <v>0</v>
      </c>
      <c r="I28" s="29">
        <f>SUM(I27:I27)</f>
        <v>0</v>
      </c>
      <c r="J28" s="29">
        <f>SUM(J27:J27)</f>
        <v>0</v>
      </c>
      <c r="K28" s="30">
        <f>SUM(K27)</f>
        <v>0</v>
      </c>
      <c r="L28" s="30">
        <f>SUM(L27)</f>
        <v>0</v>
      </c>
      <c r="M28" s="30">
        <f>SUM(M27:M27)</f>
        <v>0</v>
      </c>
    </row>
    <row r="29" spans="2:16" ht="15.75" x14ac:dyDescent="0.25">
      <c r="B29" s="53"/>
      <c r="C29" s="20"/>
      <c r="D29" s="20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31"/>
      <c r="L29" s="31"/>
      <c r="M29" s="31"/>
    </row>
    <row r="30" spans="2:16" ht="15.75" x14ac:dyDescent="0.25">
      <c r="B30" s="53"/>
      <c r="C30" s="20"/>
      <c r="D30" s="20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sheetProtection algorithmName="SHA-512" hashValue="YvG8Df+omCPOHBYMRwrwl7eEJX3Q6rKw0lHFGgNOR7J2U0yNiqdvVskCwaUWIr/yP0kJZzSYKOpd7oniin7U2w==" saltValue="IyhBHfwXsSmiYkbOnTPvLg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C718E863-91C0-489B-A45D-2BD81A3001CD}"/>
  </dataValidations>
  <pageMargins left="0.7" right="0.7" top="0.75" bottom="0.75" header="0.3" footer="0.3"/>
  <pageSetup paperSize="9" scale="63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7:P30"/>
  <sheetViews>
    <sheetView showGridLines="0" zoomScale="75" zoomScaleNormal="75" workbookViewId="0">
      <selection activeCell="F8" sqref="F8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149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150</v>
      </c>
      <c r="E10" s="8"/>
      <c r="F10" s="10"/>
      <c r="G10" s="10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10"/>
      <c r="G11" s="10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9"/>
      <c r="E12" s="10"/>
      <c r="F12" s="10"/>
      <c r="G12" s="10"/>
      <c r="K12" s="5"/>
      <c r="L12" s="5"/>
      <c r="M12" s="5"/>
    </row>
    <row r="13" spans="2:16" s="6" customFormat="1" ht="15.75" x14ac:dyDescent="0.25">
      <c r="B13" s="2"/>
      <c r="C13" s="2"/>
      <c r="D13" s="9"/>
      <c r="E13" s="10"/>
      <c r="F13" s="10"/>
      <c r="G13" s="10"/>
      <c r="K13" s="5"/>
      <c r="L13" s="5"/>
      <c r="M13" s="5"/>
    </row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15.75" x14ac:dyDescent="0.25">
      <c r="B16" s="38" t="s">
        <v>31</v>
      </c>
      <c r="C16" s="29"/>
      <c r="D16" s="29"/>
      <c r="E16" s="23" t="s">
        <v>32</v>
      </c>
      <c r="F16" s="59"/>
      <c r="G16" s="59"/>
      <c r="H16" s="59"/>
      <c r="I16" s="59"/>
      <c r="J16" s="59"/>
      <c r="K16" s="60"/>
      <c r="L16" s="60">
        <v>537.01</v>
      </c>
      <c r="M16" s="60"/>
      <c r="P16" s="17"/>
    </row>
    <row r="17" spans="2:16" ht="15.75" x14ac:dyDescent="0.25">
      <c r="B17" s="38" t="s">
        <v>20</v>
      </c>
      <c r="C17" s="29"/>
      <c r="D17" s="29"/>
      <c r="E17" s="23" t="s">
        <v>21</v>
      </c>
      <c r="F17" s="59"/>
      <c r="G17" s="59"/>
      <c r="H17" s="59"/>
      <c r="I17" s="59"/>
      <c r="J17" s="59"/>
      <c r="K17" s="60"/>
      <c r="L17" s="60"/>
      <c r="M17" s="60">
        <v>89.52</v>
      </c>
      <c r="P17" s="17"/>
    </row>
    <row r="18" spans="2:16" ht="15.75" x14ac:dyDescent="0.25">
      <c r="B18" s="53"/>
      <c r="C18" s="20"/>
      <c r="D18" s="20"/>
      <c r="E18" s="20"/>
      <c r="F18" s="20" t="s">
        <v>22</v>
      </c>
      <c r="G18" s="29">
        <v>0</v>
      </c>
      <c r="H18" s="29">
        <v>0</v>
      </c>
      <c r="I18" s="29">
        <v>0</v>
      </c>
      <c r="J18" s="29">
        <v>0</v>
      </c>
      <c r="K18" s="30">
        <v>0</v>
      </c>
      <c r="L18" s="30">
        <f>SUM(L16)</f>
        <v>537.01</v>
      </c>
      <c r="M18" s="30">
        <f>SUM(M16:M17)</f>
        <v>89.52</v>
      </c>
    </row>
    <row r="19" spans="2:16" ht="15.75" x14ac:dyDescent="0.25">
      <c r="B19" s="53"/>
      <c r="C19" s="20"/>
      <c r="D19" s="20"/>
      <c r="E19" s="20"/>
      <c r="F19" s="20" t="s">
        <v>23</v>
      </c>
      <c r="G19" s="30">
        <v>0.45</v>
      </c>
      <c r="H19" s="30">
        <v>0.24</v>
      </c>
      <c r="I19" s="30">
        <v>0.2</v>
      </c>
      <c r="J19" s="30">
        <v>0.05</v>
      </c>
      <c r="K19" s="31"/>
      <c r="L19" s="62"/>
      <c r="M19" s="31"/>
    </row>
    <row r="20" spans="2:16" ht="15.75" x14ac:dyDescent="0.25">
      <c r="B20" s="53"/>
      <c r="C20" s="20"/>
      <c r="D20" s="20"/>
      <c r="E20" s="20"/>
      <c r="F20" s="20" t="s">
        <v>24</v>
      </c>
      <c r="G20" s="30">
        <f>G18*G19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2"/>
      <c r="C22" s="12"/>
      <c r="D22" s="12"/>
      <c r="E22" s="12"/>
      <c r="F22" s="12"/>
      <c r="G22" s="120"/>
      <c r="H22" s="12"/>
      <c r="I22" s="12"/>
      <c r="J22" s="12"/>
      <c r="K22" s="12"/>
      <c r="L22" s="12"/>
      <c r="M22" s="12"/>
    </row>
    <row r="23" spans="2:16" ht="15.75" x14ac:dyDescent="0.25">
      <c r="B23" s="54" t="s">
        <v>25</v>
      </c>
      <c r="C23" s="5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32" t="s">
        <v>6</v>
      </c>
      <c r="C25" s="133"/>
      <c r="D25" s="134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9" t="s">
        <v>16</v>
      </c>
      <c r="C26" s="50" t="s">
        <v>17</v>
      </c>
      <c r="D26" s="50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15.75" x14ac:dyDescent="0.25">
      <c r="B27" s="55"/>
      <c r="C27" s="29"/>
      <c r="D27" s="29"/>
      <c r="E27" s="23"/>
      <c r="F27" s="29"/>
      <c r="G27" s="29"/>
      <c r="H27" s="29"/>
      <c r="I27" s="29"/>
      <c r="J27" s="29"/>
      <c r="K27" s="29"/>
      <c r="L27" s="30"/>
      <c r="M27" s="29"/>
    </row>
    <row r="28" spans="2:16" ht="15.75" x14ac:dyDescent="0.25">
      <c r="B28" s="53"/>
      <c r="C28" s="20"/>
      <c r="D28" s="20"/>
      <c r="E28" s="20"/>
      <c r="F28" s="20" t="s">
        <v>22</v>
      </c>
      <c r="G28" s="29">
        <f>SUM(G27:G27)</f>
        <v>0</v>
      </c>
      <c r="H28" s="29">
        <f>SUM(H27:H27)</f>
        <v>0</v>
      </c>
      <c r="I28" s="29">
        <f>SUM(I27:I27)</f>
        <v>0</v>
      </c>
      <c r="J28" s="29">
        <f>SUM(J27:J27)</f>
        <v>0</v>
      </c>
      <c r="K28" s="30">
        <v>0</v>
      </c>
      <c r="L28" s="30">
        <f>SUM(L27:L27)</f>
        <v>0</v>
      </c>
      <c r="M28" s="30">
        <f>SUM(M27:M27)</f>
        <v>0</v>
      </c>
    </row>
    <row r="29" spans="2:16" ht="15.75" x14ac:dyDescent="0.25">
      <c r="B29" s="53"/>
      <c r="C29" s="20"/>
      <c r="D29" s="20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31"/>
      <c r="L29" s="31"/>
      <c r="M29" s="31"/>
    </row>
    <row r="30" spans="2:16" ht="15.75" x14ac:dyDescent="0.25">
      <c r="B30" s="53"/>
      <c r="C30" s="20"/>
      <c r="D30" s="20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sheetProtection algorithmName="SHA-512" hashValue="po3IzZxcCTfdlPOFqM78tekeeRPyUZaLWML2VPRycgH1MtHtVUpLWqlCggY7M60QWvMZ2+wrTQ9OpK2wBfJSPQ==" saltValue="hVg1X3NJS3+qztbUL7X46g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23EDBAB5-1AAC-4ADB-B08D-81814BD7865D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7:Q30"/>
  <sheetViews>
    <sheetView showGridLines="0" topLeftCell="A10" zoomScale="75" zoomScaleNormal="75" workbookViewId="0">
      <selection activeCell="E17" sqref="E17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31" t="s">
        <v>0</v>
      </c>
      <c r="C7" s="131"/>
      <c r="D7" s="131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35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7" s="6" customFormat="1" ht="15.75" x14ac:dyDescent="0.25">
      <c r="B12" s="11" t="s">
        <v>5</v>
      </c>
      <c r="C12" s="12"/>
      <c r="D12" s="12"/>
      <c r="Q12" s="13"/>
    </row>
    <row r="13" spans="2:17" s="6" customFormat="1" ht="20.25" x14ac:dyDescent="0.3">
      <c r="B13" s="14"/>
    </row>
    <row r="14" spans="2:17" ht="47.25" x14ac:dyDescent="0.25">
      <c r="B14" s="138" t="s">
        <v>6</v>
      </c>
      <c r="C14" s="138"/>
      <c r="D14" s="138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7" ht="31.5" x14ac:dyDescent="0.25">
      <c r="B15" s="18" t="s">
        <v>16</v>
      </c>
      <c r="C15" s="19" t="s">
        <v>17</v>
      </c>
      <c r="D15" s="19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7" ht="30.75" x14ac:dyDescent="0.25">
      <c r="B16" s="21">
        <v>43221</v>
      </c>
      <c r="C16" s="22"/>
      <c r="D16" s="22"/>
      <c r="E16" s="23" t="s">
        <v>19</v>
      </c>
      <c r="F16" s="24"/>
      <c r="G16" s="24"/>
      <c r="H16" s="24"/>
      <c r="I16" s="24"/>
      <c r="J16" s="24"/>
      <c r="K16" s="24"/>
      <c r="L16" s="25">
        <v>665</v>
      </c>
      <c r="M16" s="26"/>
      <c r="P16" s="17">
        <v>39234</v>
      </c>
    </row>
    <row r="17" spans="2:16" ht="15.75" x14ac:dyDescent="0.25">
      <c r="B17" s="21" t="s">
        <v>20</v>
      </c>
      <c r="C17" s="22"/>
      <c r="D17" s="22"/>
      <c r="E17" s="27" t="s">
        <v>21</v>
      </c>
      <c r="F17" s="24"/>
      <c r="G17" s="24"/>
      <c r="H17" s="24"/>
      <c r="I17" s="24"/>
      <c r="J17" s="24"/>
      <c r="K17" s="24"/>
      <c r="L17" s="25"/>
      <c r="M17" s="26">
        <v>113.72</v>
      </c>
      <c r="P17" s="17"/>
    </row>
    <row r="18" spans="2:16" ht="15.75" x14ac:dyDescent="0.25">
      <c r="B18" s="28"/>
      <c r="C18" s="28"/>
      <c r="D18" s="28"/>
      <c r="E18" s="20"/>
      <c r="F18" s="20" t="s">
        <v>22</v>
      </c>
      <c r="G18" s="29">
        <f>SUM(G16:G16)</f>
        <v>0</v>
      </c>
      <c r="H18" s="29">
        <f>SUM(H16:H16)</f>
        <v>0</v>
      </c>
      <c r="I18" s="29">
        <f>SUM(I16:I16)</f>
        <v>0</v>
      </c>
      <c r="J18" s="29">
        <f>SUM(J16:J16)</f>
        <v>0</v>
      </c>
      <c r="K18" s="30">
        <v>0</v>
      </c>
      <c r="L18" s="30">
        <f>SUM(L16:L16)</f>
        <v>665</v>
      </c>
      <c r="M18" s="30">
        <f>SUM(M16:M17)</f>
        <v>113.72</v>
      </c>
    </row>
    <row r="19" spans="2:16" ht="15.75" x14ac:dyDescent="0.25">
      <c r="B19" s="28"/>
      <c r="C19" s="28"/>
      <c r="D19" s="28"/>
      <c r="E19" s="20"/>
      <c r="F19" s="20" t="s">
        <v>23</v>
      </c>
      <c r="G19" s="30">
        <v>0.45</v>
      </c>
      <c r="H19" s="30">
        <v>0.24</v>
      </c>
      <c r="I19" s="30">
        <v>0.2</v>
      </c>
      <c r="J19" s="30">
        <v>0.05</v>
      </c>
      <c r="K19" s="31"/>
      <c r="L19" s="31"/>
      <c r="M19" s="31"/>
    </row>
    <row r="20" spans="2:16" ht="15.75" x14ac:dyDescent="0.25">
      <c r="B20" s="28"/>
      <c r="C20" s="28"/>
      <c r="D20" s="28"/>
      <c r="E20" s="20"/>
      <c r="F20" s="20" t="s">
        <v>24</v>
      </c>
      <c r="G20" s="30">
        <f>G18*G19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</row>
    <row r="21" spans="2:16" ht="15.75" x14ac:dyDescent="0.25">
      <c r="B21" s="32"/>
      <c r="C21" s="32"/>
      <c r="D21" s="3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32"/>
      <c r="C22" s="32"/>
      <c r="D22" s="3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33" t="s">
        <v>25</v>
      </c>
      <c r="C23" s="33"/>
      <c r="D23" s="3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32"/>
      <c r="C24" s="32"/>
      <c r="D24" s="3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38" t="s">
        <v>6</v>
      </c>
      <c r="C25" s="138"/>
      <c r="D25" s="138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18" t="s">
        <v>16</v>
      </c>
      <c r="C26" s="19" t="s">
        <v>17</v>
      </c>
      <c r="D26" s="19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15.75" x14ac:dyDescent="0.25">
      <c r="B27" s="34"/>
      <c r="C27" s="35"/>
      <c r="D27" s="35"/>
      <c r="E27" s="23"/>
      <c r="F27" s="29"/>
      <c r="G27" s="29"/>
      <c r="H27" s="29"/>
      <c r="I27" s="29"/>
      <c r="J27" s="29"/>
      <c r="K27" s="29"/>
      <c r="L27" s="30"/>
      <c r="M27" s="29"/>
    </row>
    <row r="28" spans="2:16" ht="15.75" x14ac:dyDescent="0.25">
      <c r="B28" s="28"/>
      <c r="C28" s="28"/>
      <c r="D28" s="28"/>
      <c r="E28" s="20"/>
      <c r="F28" s="20" t="s">
        <v>22</v>
      </c>
      <c r="G28" s="29">
        <f>SUM(G27:G27)</f>
        <v>0</v>
      </c>
      <c r="H28" s="29">
        <f>SUM(H27:H27)</f>
        <v>0</v>
      </c>
      <c r="I28" s="29">
        <f>SUM(I27:I27)</f>
        <v>0</v>
      </c>
      <c r="J28" s="29">
        <f>SUM(J27:J27)</f>
        <v>0</v>
      </c>
      <c r="K28" s="30">
        <v>0</v>
      </c>
      <c r="L28" s="30">
        <f>SUM(L27:L27)</f>
        <v>0</v>
      </c>
      <c r="M28" s="30">
        <f>SUM(M27:M27)</f>
        <v>0</v>
      </c>
    </row>
    <row r="29" spans="2:16" ht="15.75" x14ac:dyDescent="0.25">
      <c r="B29" s="28"/>
      <c r="C29" s="28"/>
      <c r="D29" s="28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31"/>
      <c r="L29" s="31"/>
      <c r="M29" s="31"/>
    </row>
    <row r="30" spans="2:16" ht="15.75" x14ac:dyDescent="0.25">
      <c r="B30" s="28"/>
      <c r="C30" s="28"/>
      <c r="D30" s="28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sheetProtection algorithmName="SHA-512" hashValue="YcGUt8/NelKCVrUaOkT91UzzuQ3cTrRH/4DDXb4yXChLT7WZlC3FhbA1TuwuUzlCyxLf3N5RAvTkMt4OwJhQiw==" saltValue="8os/eIGR4hjuVEH20dOdxw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7:Q30"/>
  <sheetViews>
    <sheetView showGridLines="0" topLeftCell="A10" zoomScale="75" zoomScaleNormal="75" workbookViewId="0">
      <selection activeCell="D22" sqref="D22"/>
    </sheetView>
  </sheetViews>
  <sheetFormatPr defaultRowHeight="15" x14ac:dyDescent="0.25"/>
  <cols>
    <col min="1" max="1" width="9.7109375" customWidth="1"/>
    <col min="2" max="2" width="15.85546875" customWidth="1"/>
    <col min="3" max="3" width="12.7109375" customWidth="1"/>
    <col min="4" max="4" width="11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2.28515625" bestFit="1" customWidth="1"/>
    <col min="11" max="11" width="15" customWidth="1"/>
    <col min="12" max="12" width="14.28515625" bestFit="1" customWidth="1"/>
    <col min="13" max="13" width="11.28515625" bestFit="1" customWidth="1"/>
    <col min="16" max="16" width="0" hidden="1" customWidth="1"/>
  </cols>
  <sheetData>
    <row r="7" spans="2:17" ht="18" x14ac:dyDescent="0.25">
      <c r="B7" s="131" t="s">
        <v>0</v>
      </c>
      <c r="C7" s="131"/>
      <c r="D7" s="131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36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7" s="6" customFormat="1" ht="15.75" x14ac:dyDescent="0.25">
      <c r="B12" s="11" t="s">
        <v>5</v>
      </c>
      <c r="C12" s="12"/>
      <c r="D12" s="12"/>
      <c r="Q12" s="13"/>
    </row>
    <row r="13" spans="2:17" s="6" customFormat="1" ht="20.25" x14ac:dyDescent="0.3">
      <c r="B13" s="14"/>
    </row>
    <row r="14" spans="2:17" ht="47.25" x14ac:dyDescent="0.25">
      <c r="B14" s="138" t="s">
        <v>6</v>
      </c>
      <c r="C14" s="138"/>
      <c r="D14" s="138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7" ht="31.5" x14ac:dyDescent="0.25">
      <c r="B15" s="18" t="s">
        <v>16</v>
      </c>
      <c r="C15" s="19" t="s">
        <v>17</v>
      </c>
      <c r="D15" s="19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7" ht="30.75" x14ac:dyDescent="0.25">
      <c r="B16" s="36">
        <v>43221</v>
      </c>
      <c r="C16" s="35"/>
      <c r="D16" s="35"/>
      <c r="E16" s="23" t="s">
        <v>19</v>
      </c>
      <c r="F16" s="29"/>
      <c r="G16" s="29"/>
      <c r="H16" s="29"/>
      <c r="I16" s="29"/>
      <c r="J16" s="29"/>
      <c r="K16" s="29"/>
      <c r="L16" s="30">
        <v>665</v>
      </c>
      <c r="M16" s="37"/>
      <c r="P16" s="17">
        <v>39234</v>
      </c>
    </row>
    <row r="17" spans="2:16" ht="15.75" x14ac:dyDescent="0.25">
      <c r="B17" s="36" t="s">
        <v>27</v>
      </c>
      <c r="C17" s="35"/>
      <c r="D17" s="35"/>
      <c r="E17" s="23" t="s">
        <v>21</v>
      </c>
      <c r="F17" s="29"/>
      <c r="G17" s="29"/>
      <c r="H17" s="29"/>
      <c r="I17" s="29"/>
      <c r="J17" s="29"/>
      <c r="K17" s="29"/>
      <c r="L17" s="30"/>
      <c r="M17" s="37">
        <v>89.52</v>
      </c>
      <c r="P17" s="17"/>
    </row>
    <row r="18" spans="2:16" ht="15.75" x14ac:dyDescent="0.25">
      <c r="B18" s="28"/>
      <c r="C18" s="28"/>
      <c r="D18" s="28"/>
      <c r="E18" s="20"/>
      <c r="F18" s="20" t="s">
        <v>22</v>
      </c>
      <c r="G18" s="29">
        <f>SUM(G16:G16)</f>
        <v>0</v>
      </c>
      <c r="H18" s="29">
        <f>SUM(H16:H16)</f>
        <v>0</v>
      </c>
      <c r="I18" s="29">
        <f>SUM(I16:I16)</f>
        <v>0</v>
      </c>
      <c r="J18" s="29">
        <f>SUM(J16:J16)</f>
        <v>0</v>
      </c>
      <c r="K18" s="30">
        <v>0</v>
      </c>
      <c r="L18" s="30">
        <f>SUM(L16:L16)</f>
        <v>665</v>
      </c>
      <c r="M18" s="30">
        <f>SUM(M16:M17)</f>
        <v>89.52</v>
      </c>
    </row>
    <row r="19" spans="2:16" ht="15.75" x14ac:dyDescent="0.25">
      <c r="B19" s="28"/>
      <c r="C19" s="28"/>
      <c r="D19" s="28"/>
      <c r="E19" s="20"/>
      <c r="F19" s="20" t="s">
        <v>23</v>
      </c>
      <c r="G19" s="30">
        <v>0.45</v>
      </c>
      <c r="H19" s="30">
        <v>0.24</v>
      </c>
      <c r="I19" s="30">
        <v>0.2</v>
      </c>
      <c r="J19" s="30">
        <v>0.05</v>
      </c>
      <c r="K19" s="31"/>
      <c r="L19" s="31"/>
      <c r="M19" s="31"/>
    </row>
    <row r="20" spans="2:16" ht="15.75" x14ac:dyDescent="0.25">
      <c r="B20" s="28"/>
      <c r="C20" s="28"/>
      <c r="D20" s="28"/>
      <c r="E20" s="20"/>
      <c r="F20" s="20" t="s">
        <v>24</v>
      </c>
      <c r="G20" s="30">
        <f>G18*G19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</row>
    <row r="21" spans="2:16" ht="15.75" x14ac:dyDescent="0.25">
      <c r="B21" s="32"/>
      <c r="C21" s="32"/>
      <c r="D21" s="3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32"/>
      <c r="C22" s="32"/>
      <c r="D22" s="3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33" t="s">
        <v>25</v>
      </c>
      <c r="C23" s="33"/>
      <c r="D23" s="3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32"/>
      <c r="C24" s="32"/>
      <c r="D24" s="3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38" t="s">
        <v>6</v>
      </c>
      <c r="C25" s="138"/>
      <c r="D25" s="138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18" t="s">
        <v>16</v>
      </c>
      <c r="C26" s="19" t="s">
        <v>17</v>
      </c>
      <c r="D26" s="19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15.75" x14ac:dyDescent="0.25">
      <c r="B27" s="34"/>
      <c r="C27" s="35"/>
      <c r="D27" s="35"/>
      <c r="E27" s="23"/>
      <c r="F27" s="29"/>
      <c r="G27" s="29"/>
      <c r="H27" s="29"/>
      <c r="I27" s="29"/>
      <c r="J27" s="29"/>
      <c r="K27" s="29"/>
      <c r="L27" s="30"/>
      <c r="M27" s="29"/>
    </row>
    <row r="28" spans="2:16" ht="15.75" x14ac:dyDescent="0.25">
      <c r="B28" s="28"/>
      <c r="C28" s="28"/>
      <c r="D28" s="28"/>
      <c r="E28" s="20"/>
      <c r="F28" s="20" t="s">
        <v>22</v>
      </c>
      <c r="G28" s="29">
        <f>SUM(G27:G27)</f>
        <v>0</v>
      </c>
      <c r="H28" s="29">
        <f>SUM(H27:H27)</f>
        <v>0</v>
      </c>
      <c r="I28" s="29">
        <f>SUM(I27:I27)</f>
        <v>0</v>
      </c>
      <c r="J28" s="29">
        <f>SUM(J27:J27)</f>
        <v>0</v>
      </c>
      <c r="K28" s="30">
        <v>0</v>
      </c>
      <c r="L28" s="30">
        <f>SUM(L27:L27)</f>
        <v>0</v>
      </c>
      <c r="M28" s="30">
        <f>SUM(M27:M27)</f>
        <v>0</v>
      </c>
    </row>
    <row r="29" spans="2:16" ht="15.75" x14ac:dyDescent="0.25">
      <c r="B29" s="28"/>
      <c r="C29" s="28"/>
      <c r="D29" s="28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31"/>
      <c r="L29" s="31"/>
      <c r="M29" s="31"/>
    </row>
    <row r="30" spans="2:16" ht="15.75" x14ac:dyDescent="0.25">
      <c r="B30" s="28"/>
      <c r="C30" s="28"/>
      <c r="D30" s="28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sheetProtection algorithmName="SHA-512" hashValue="VGGt39XVdmPW9gGTAC1g5oe2XZwz0OUkCFQXBSrGLFew9MUJ1pA21QCTGwY2Ic/DexdeB4xVHKpmYUFxhFDf9w==" saltValue="kv7UZS40ZHccC5Bpll9cMw==" spinCount="100000" sheet="1" objects="1" scenarios="1"/>
  <mergeCells count="3">
    <mergeCell ref="B7:D7"/>
    <mergeCell ref="B14:D14"/>
    <mergeCell ref="B25:D25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7:P29"/>
  <sheetViews>
    <sheetView showGridLines="0" topLeftCell="A7" zoomScale="75" zoomScaleNormal="75" workbookViewId="0">
      <selection activeCell="E6" sqref="E6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151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152</v>
      </c>
      <c r="E10" s="8"/>
      <c r="F10" s="4"/>
      <c r="G10" s="10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10"/>
      <c r="G11" s="10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9"/>
      <c r="E12" s="10"/>
      <c r="F12" s="10"/>
      <c r="G12" s="10"/>
      <c r="K12" s="5"/>
      <c r="L12" s="5"/>
      <c r="M12" s="5"/>
    </row>
    <row r="13" spans="2:16" s="6" customFormat="1" ht="15.75" x14ac:dyDescent="0.25">
      <c r="B13" s="2"/>
      <c r="C13" s="2"/>
      <c r="D13" s="9"/>
      <c r="E13" s="10"/>
      <c r="F13" s="10"/>
      <c r="G13" s="10"/>
      <c r="K13" s="5"/>
      <c r="L13" s="5"/>
      <c r="M13" s="5"/>
    </row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121" t="s">
        <v>20</v>
      </c>
      <c r="C16" s="122"/>
      <c r="D16" s="122"/>
      <c r="E16" s="124" t="s">
        <v>21</v>
      </c>
      <c r="F16" s="59"/>
      <c r="G16" s="59"/>
      <c r="H16" s="59"/>
      <c r="I16" s="59"/>
      <c r="J16" s="59"/>
      <c r="K16" s="60"/>
      <c r="L16" s="60"/>
      <c r="M16" s="60">
        <v>95.48</v>
      </c>
      <c r="P16" s="17"/>
    </row>
    <row r="17" spans="2:13" ht="15.75" x14ac:dyDescent="0.25">
      <c r="B17" s="53"/>
      <c r="C17" s="20"/>
      <c r="D17" s="20"/>
      <c r="E17" s="20"/>
      <c r="F17" s="20" t="s">
        <v>22</v>
      </c>
      <c r="G17" s="29">
        <v>0</v>
      </c>
      <c r="H17" s="29">
        <v>0</v>
      </c>
      <c r="I17" s="29">
        <v>0</v>
      </c>
      <c r="J17" s="29">
        <v>0</v>
      </c>
      <c r="K17" s="30">
        <v>0</v>
      </c>
      <c r="L17" s="30">
        <f>SUM(L16)</f>
        <v>0</v>
      </c>
      <c r="M17" s="30">
        <f>SUM(M16)</f>
        <v>95.48</v>
      </c>
    </row>
    <row r="18" spans="2:13" ht="15.75" x14ac:dyDescent="0.25">
      <c r="B18" s="53"/>
      <c r="C18" s="20"/>
      <c r="D18" s="20"/>
      <c r="E18" s="20"/>
      <c r="F18" s="20" t="s">
        <v>23</v>
      </c>
      <c r="G18" s="30">
        <v>0.45</v>
      </c>
      <c r="H18" s="30">
        <v>0.24</v>
      </c>
      <c r="I18" s="30">
        <v>0.2</v>
      </c>
      <c r="J18" s="30">
        <v>0.05</v>
      </c>
      <c r="K18" s="31"/>
      <c r="L18" s="62"/>
      <c r="M18" s="31"/>
    </row>
    <row r="19" spans="2:13" ht="15.75" x14ac:dyDescent="0.25">
      <c r="B19" s="53"/>
      <c r="C19" s="20"/>
      <c r="D19" s="20"/>
      <c r="E19" s="20"/>
      <c r="F19" s="20" t="s">
        <v>24</v>
      </c>
      <c r="G19" s="30">
        <f>G17*G18</f>
        <v>0</v>
      </c>
      <c r="H19" s="30">
        <f>H17*H18</f>
        <v>0</v>
      </c>
      <c r="I19" s="30">
        <f>I17*I18</f>
        <v>0</v>
      </c>
      <c r="J19" s="30">
        <f>J17*J18</f>
        <v>0</v>
      </c>
      <c r="K19" s="31"/>
      <c r="L19" s="31"/>
      <c r="M19" s="31"/>
    </row>
    <row r="20" spans="2:13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2"/>
      <c r="C21" s="12"/>
      <c r="D21" s="12"/>
      <c r="E21" s="12"/>
      <c r="F21" s="12"/>
      <c r="G21" s="120"/>
      <c r="H21" s="12"/>
      <c r="I21" s="12"/>
      <c r="J21" s="12"/>
      <c r="K21" s="12"/>
      <c r="L21" s="12"/>
      <c r="M21" s="12"/>
    </row>
    <row r="22" spans="2:13" ht="15.75" x14ac:dyDescent="0.25">
      <c r="B22" s="54" t="s">
        <v>25</v>
      </c>
      <c r="C22" s="5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32" t="s">
        <v>6</v>
      </c>
      <c r="C24" s="133"/>
      <c r="D24" s="134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9" t="s">
        <v>16</v>
      </c>
      <c r="C25" s="50" t="s">
        <v>17</v>
      </c>
      <c r="D25" s="50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15.75" x14ac:dyDescent="0.25">
      <c r="B26" s="55"/>
      <c r="C26" s="29"/>
      <c r="D26" s="29"/>
      <c r="E26" s="23"/>
      <c r="F26" s="29"/>
      <c r="G26" s="29"/>
      <c r="H26" s="29"/>
      <c r="I26" s="29"/>
      <c r="J26" s="29"/>
      <c r="K26" s="29"/>
      <c r="L26" s="30"/>
      <c r="M26" s="29"/>
    </row>
    <row r="27" spans="2:13" ht="15.75" x14ac:dyDescent="0.25">
      <c r="B27" s="53"/>
      <c r="C27" s="20"/>
      <c r="D27" s="20"/>
      <c r="E27" s="20"/>
      <c r="F27" s="20" t="s">
        <v>22</v>
      </c>
      <c r="G27" s="29">
        <f>SUM(G26:G26)</f>
        <v>0</v>
      </c>
      <c r="H27" s="29">
        <f>SUM(H26:H26)</f>
        <v>0</v>
      </c>
      <c r="I27" s="29">
        <f>SUM(I26:I26)</f>
        <v>0</v>
      </c>
      <c r="J27" s="29">
        <f>SUM(J26:J26)</f>
        <v>0</v>
      </c>
      <c r="K27" s="30">
        <v>0</v>
      </c>
      <c r="L27" s="30">
        <f>SUM(L26:L26)</f>
        <v>0</v>
      </c>
      <c r="M27" s="30">
        <f>SUM(M26:M26)</f>
        <v>0</v>
      </c>
    </row>
    <row r="28" spans="2:13" ht="15.75" x14ac:dyDescent="0.25">
      <c r="B28" s="53"/>
      <c r="C28" s="20"/>
      <c r="D28" s="20"/>
      <c r="E28" s="20"/>
      <c r="F28" s="20" t="s">
        <v>23</v>
      </c>
      <c r="G28" s="30">
        <v>0.45</v>
      </c>
      <c r="H28" s="30">
        <v>0.24</v>
      </c>
      <c r="I28" s="30">
        <v>0.2</v>
      </c>
      <c r="J28" s="30">
        <v>0.05</v>
      </c>
      <c r="K28" s="31"/>
      <c r="L28" s="31"/>
      <c r="M28" s="31"/>
    </row>
    <row r="29" spans="2:13" ht="15.75" x14ac:dyDescent="0.25">
      <c r="B29" s="53"/>
      <c r="C29" s="20"/>
      <c r="D29" s="20"/>
      <c r="E29" s="20"/>
      <c r="F29" s="20" t="s">
        <v>24</v>
      </c>
      <c r="G29" s="30">
        <f>G27*G28</f>
        <v>0</v>
      </c>
      <c r="H29" s="30">
        <f>H27*H28</f>
        <v>0</v>
      </c>
      <c r="I29" s="30">
        <f>I27*I28</f>
        <v>0</v>
      </c>
      <c r="J29" s="30">
        <f>J27*J28</f>
        <v>0</v>
      </c>
      <c r="K29" s="31"/>
      <c r="L29" s="31"/>
      <c r="M29" s="31"/>
    </row>
  </sheetData>
  <sheetProtection algorithmName="SHA-512" hashValue="UUR1LxurCniXZZYwj9YmItR+XVGZYiNMU6JcdFY047yDr887r7HFnGk6nQ9k7MffoJbLQQXDm5gWCMxuOW/Cjw==" saltValue="HtdEuysdzYQhJU6Xvpv9fg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2028AC17-5601-4013-BDE5-7857543C64A8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7:Q30"/>
  <sheetViews>
    <sheetView showGridLines="0" topLeftCell="A10" zoomScale="75" zoomScaleNormal="75" workbookViewId="0">
      <selection activeCell="B16" sqref="B16:M16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31" t="s">
        <v>0</v>
      </c>
      <c r="C7" s="131"/>
      <c r="D7" s="131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37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7" s="6" customFormat="1" ht="15.75" x14ac:dyDescent="0.25">
      <c r="B12" s="11" t="s">
        <v>5</v>
      </c>
      <c r="C12" s="12"/>
      <c r="D12" s="12"/>
      <c r="Q12" s="13"/>
    </row>
    <row r="13" spans="2:17" s="6" customFormat="1" ht="20.25" x14ac:dyDescent="0.3">
      <c r="B13" s="14"/>
    </row>
    <row r="14" spans="2:17" ht="47.25" x14ac:dyDescent="0.25">
      <c r="B14" s="138" t="s">
        <v>6</v>
      </c>
      <c r="C14" s="138"/>
      <c r="D14" s="138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7" ht="31.5" x14ac:dyDescent="0.25">
      <c r="B15" s="18" t="s">
        <v>16</v>
      </c>
      <c r="C15" s="19" t="s">
        <v>17</v>
      </c>
      <c r="D15" s="19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7" ht="30.75" x14ac:dyDescent="0.25">
      <c r="B16" s="36">
        <v>43228</v>
      </c>
      <c r="C16" s="35"/>
      <c r="D16" s="35"/>
      <c r="E16" s="23" t="s">
        <v>19</v>
      </c>
      <c r="F16" s="29"/>
      <c r="G16" s="29"/>
      <c r="H16" s="29"/>
      <c r="I16" s="29"/>
      <c r="J16" s="29"/>
      <c r="K16" s="29"/>
      <c r="L16" s="30">
        <v>665</v>
      </c>
      <c r="M16" s="37"/>
      <c r="P16" s="17">
        <v>39234</v>
      </c>
    </row>
    <row r="17" spans="2:16" ht="15.75" x14ac:dyDescent="0.25">
      <c r="B17" s="38" t="s">
        <v>20</v>
      </c>
      <c r="C17" s="29"/>
      <c r="D17" s="29"/>
      <c r="E17" s="23" t="s">
        <v>21</v>
      </c>
      <c r="F17" s="29"/>
      <c r="G17" s="29"/>
      <c r="H17" s="29"/>
      <c r="I17" s="29"/>
      <c r="J17" s="29"/>
      <c r="K17" s="29"/>
      <c r="L17" s="30"/>
      <c r="M17" s="37">
        <v>89.52</v>
      </c>
      <c r="P17" s="17"/>
    </row>
    <row r="18" spans="2:16" ht="15.75" x14ac:dyDescent="0.25">
      <c r="B18" s="28"/>
      <c r="C18" s="28"/>
      <c r="D18" s="28"/>
      <c r="E18" s="20"/>
      <c r="F18" s="20" t="s">
        <v>22</v>
      </c>
      <c r="G18" s="29">
        <f>SUM(G16:G16)</f>
        <v>0</v>
      </c>
      <c r="H18" s="29">
        <f>SUM(H16:H16)</f>
        <v>0</v>
      </c>
      <c r="I18" s="29">
        <f>SUM(I16:I16)</f>
        <v>0</v>
      </c>
      <c r="J18" s="29">
        <f>SUM(J16:J16)</f>
        <v>0</v>
      </c>
      <c r="K18" s="30">
        <v>0</v>
      </c>
      <c r="L18" s="30">
        <f>SUM(L16:L17)</f>
        <v>665</v>
      </c>
      <c r="M18" s="30">
        <f>SUM(M16:M17)</f>
        <v>89.52</v>
      </c>
    </row>
    <row r="19" spans="2:16" ht="15.75" x14ac:dyDescent="0.25">
      <c r="B19" s="28"/>
      <c r="C19" s="28"/>
      <c r="D19" s="28"/>
      <c r="E19" s="20"/>
      <c r="F19" s="20" t="s">
        <v>23</v>
      </c>
      <c r="G19" s="30">
        <v>0.45</v>
      </c>
      <c r="H19" s="30">
        <v>0.24</v>
      </c>
      <c r="I19" s="30">
        <v>0.2</v>
      </c>
      <c r="J19" s="30">
        <v>0.05</v>
      </c>
      <c r="K19" s="31"/>
      <c r="L19" s="31"/>
      <c r="M19" s="31"/>
    </row>
    <row r="20" spans="2:16" ht="15.75" x14ac:dyDescent="0.25">
      <c r="B20" s="28"/>
      <c r="C20" s="28"/>
      <c r="D20" s="28"/>
      <c r="E20" s="20"/>
      <c r="F20" s="20" t="s">
        <v>24</v>
      </c>
      <c r="G20" s="30">
        <f>G18*G19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</row>
    <row r="21" spans="2:16" ht="15.75" x14ac:dyDescent="0.25">
      <c r="B21" s="32"/>
      <c r="C21" s="32"/>
      <c r="D21" s="3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32"/>
      <c r="C22" s="32"/>
      <c r="D22" s="3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33" t="s">
        <v>25</v>
      </c>
      <c r="C23" s="33"/>
      <c r="D23" s="3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32"/>
      <c r="C24" s="32"/>
      <c r="D24" s="3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38" t="s">
        <v>6</v>
      </c>
      <c r="C25" s="138"/>
      <c r="D25" s="138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18" t="s">
        <v>16</v>
      </c>
      <c r="C26" s="19" t="s">
        <v>17</v>
      </c>
      <c r="D26" s="19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15.75" x14ac:dyDescent="0.25">
      <c r="B27" s="34"/>
      <c r="C27" s="35"/>
      <c r="D27" s="35"/>
      <c r="E27" s="23"/>
      <c r="F27" s="29"/>
      <c r="G27" s="29"/>
      <c r="H27" s="29"/>
      <c r="I27" s="29"/>
      <c r="J27" s="29"/>
      <c r="K27" s="29"/>
      <c r="L27" s="30"/>
      <c r="M27" s="29"/>
    </row>
    <row r="28" spans="2:16" ht="15.75" x14ac:dyDescent="0.25">
      <c r="B28" s="28"/>
      <c r="C28" s="28"/>
      <c r="D28" s="28"/>
      <c r="E28" s="20"/>
      <c r="F28" s="20" t="s">
        <v>22</v>
      </c>
      <c r="G28" s="29">
        <f>SUM(G27:G27)</f>
        <v>0</v>
      </c>
      <c r="H28" s="29">
        <f>SUM(H27:H27)</f>
        <v>0</v>
      </c>
      <c r="I28" s="29">
        <f>SUM(I27:I27)</f>
        <v>0</v>
      </c>
      <c r="J28" s="29">
        <f>SUM(J27:J27)</f>
        <v>0</v>
      </c>
      <c r="K28" s="30">
        <v>0</v>
      </c>
      <c r="L28" s="30">
        <f>SUM(L27:L27)</f>
        <v>0</v>
      </c>
      <c r="M28" s="30">
        <f>SUM(M27:M27)</f>
        <v>0</v>
      </c>
    </row>
    <row r="29" spans="2:16" ht="15.75" x14ac:dyDescent="0.25">
      <c r="B29" s="28"/>
      <c r="C29" s="28"/>
      <c r="D29" s="28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31"/>
      <c r="L29" s="31"/>
      <c r="M29" s="31"/>
    </row>
    <row r="30" spans="2:16" ht="15.75" x14ac:dyDescent="0.25">
      <c r="B30" s="28"/>
      <c r="C30" s="28"/>
      <c r="D30" s="28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sheetProtection algorithmName="SHA-512" hashValue="/angRg/DqYV/Q4FIuWZsCfiuiTPo+m+7srL6sAXooIo59km0NariEFWlxn/Ny1YCctFlbbtCEfOX2L98nAgkHw==" saltValue="tafR/tP+d2BdW7RcTuDvUA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7:P30"/>
  <sheetViews>
    <sheetView showGridLines="0" zoomScale="75" zoomScaleNormal="75" workbookViewId="0">
      <selection activeCell="E9" sqref="E9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42578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43" customFormat="1" ht="15.75" x14ac:dyDescent="0.25">
      <c r="B9" s="39" t="s">
        <v>1</v>
      </c>
      <c r="C9" s="39"/>
      <c r="D9" s="40" t="s">
        <v>111</v>
      </c>
      <c r="E9" s="41"/>
      <c r="F9" s="47"/>
      <c r="G9" s="47"/>
      <c r="H9" s="108"/>
      <c r="K9" s="42"/>
      <c r="L9" s="42"/>
      <c r="M9" s="42"/>
    </row>
    <row r="10" spans="2:16" s="43" customFormat="1" ht="15.75" x14ac:dyDescent="0.25">
      <c r="B10" s="39" t="s">
        <v>3</v>
      </c>
      <c r="C10" s="39"/>
      <c r="D10" s="44" t="s">
        <v>110</v>
      </c>
      <c r="E10" s="45"/>
      <c r="F10" s="47"/>
      <c r="G10" s="47"/>
      <c r="H10" s="108"/>
      <c r="K10" s="42"/>
      <c r="L10" s="42"/>
      <c r="M10" s="42"/>
    </row>
    <row r="11" spans="2:16" s="43" customFormat="1" ht="15.75" x14ac:dyDescent="0.25">
      <c r="B11" s="39"/>
      <c r="C11" s="39"/>
      <c r="D11" s="46"/>
      <c r="E11" s="47"/>
      <c r="F11" s="47"/>
      <c r="G11" s="47"/>
      <c r="H11" s="108"/>
      <c r="K11" s="42"/>
      <c r="L11" s="42"/>
      <c r="M11" s="42"/>
    </row>
    <row r="12" spans="2:16" s="43" customFormat="1" ht="15.75" x14ac:dyDescent="0.25">
      <c r="B12" s="11" t="s">
        <v>5</v>
      </c>
      <c r="C12" s="12"/>
      <c r="F12" s="47"/>
      <c r="G12" s="47"/>
      <c r="H12" s="108"/>
      <c r="K12" s="42"/>
      <c r="L12" s="42"/>
      <c r="M12" s="42"/>
    </row>
    <row r="13" spans="2:16" s="43" customFormat="1" ht="14.25" x14ac:dyDescent="0.2"/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51">
        <v>43221</v>
      </c>
      <c r="C16" s="52"/>
      <c r="D16" s="52"/>
      <c r="E16" s="66" t="s">
        <v>19</v>
      </c>
      <c r="F16" s="66"/>
      <c r="G16" s="67"/>
      <c r="H16" s="67"/>
      <c r="I16" s="67"/>
      <c r="J16" s="67"/>
      <c r="K16" s="67"/>
      <c r="L16" s="68">
        <v>665</v>
      </c>
      <c r="M16" s="67"/>
      <c r="P16" s="17"/>
    </row>
    <row r="17" spans="2:16" ht="15.75" x14ac:dyDescent="0.25">
      <c r="B17" s="51" t="s">
        <v>20</v>
      </c>
      <c r="C17" s="52"/>
      <c r="D17" s="52"/>
      <c r="E17" s="66" t="s">
        <v>21</v>
      </c>
      <c r="F17" s="66"/>
      <c r="G17" s="67"/>
      <c r="H17" s="67"/>
      <c r="I17" s="67"/>
      <c r="J17" s="67"/>
      <c r="K17" s="67"/>
      <c r="L17" s="68"/>
      <c r="M17" s="84">
        <v>151.08000000000001</v>
      </c>
      <c r="P17" s="17"/>
    </row>
    <row r="18" spans="2:16" ht="15.75" x14ac:dyDescent="0.25">
      <c r="B18" s="53"/>
      <c r="C18" s="20"/>
      <c r="D18" s="20"/>
      <c r="E18" s="20"/>
      <c r="F18" s="20" t="s">
        <v>22</v>
      </c>
      <c r="G18" s="29">
        <v>0</v>
      </c>
      <c r="H18" s="29">
        <v>0</v>
      </c>
      <c r="I18" s="29">
        <v>0</v>
      </c>
      <c r="J18" s="29">
        <v>0</v>
      </c>
      <c r="K18" s="30">
        <v>0</v>
      </c>
      <c r="L18" s="30">
        <f>SUM(L16)</f>
        <v>665</v>
      </c>
      <c r="M18" s="30">
        <f>SUM(M16:M17)</f>
        <v>151.08000000000001</v>
      </c>
    </row>
    <row r="19" spans="2:16" ht="15.75" x14ac:dyDescent="0.25">
      <c r="B19" s="53"/>
      <c r="C19" s="20"/>
      <c r="D19" s="20"/>
      <c r="E19" s="20"/>
      <c r="F19" s="20" t="s">
        <v>23</v>
      </c>
      <c r="G19" s="30">
        <v>0.45</v>
      </c>
      <c r="H19" s="30">
        <v>0.24</v>
      </c>
      <c r="I19" s="30">
        <v>0.2</v>
      </c>
      <c r="J19" s="30">
        <v>0.05</v>
      </c>
      <c r="K19" s="31"/>
      <c r="L19" s="31"/>
      <c r="M19" s="31"/>
    </row>
    <row r="20" spans="2:16" ht="15.75" x14ac:dyDescent="0.25">
      <c r="B20" s="53"/>
      <c r="C20" s="20"/>
      <c r="D20" s="20"/>
      <c r="E20" s="20"/>
      <c r="F20" s="20" t="s">
        <v>24</v>
      </c>
      <c r="G20" s="30">
        <f>G18*G19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54" t="s">
        <v>25</v>
      </c>
      <c r="C23" s="5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32" t="s">
        <v>6</v>
      </c>
      <c r="C25" s="133"/>
      <c r="D25" s="134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9" t="s">
        <v>16</v>
      </c>
      <c r="C26" s="50" t="s">
        <v>17</v>
      </c>
      <c r="D26" s="50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15.75" x14ac:dyDescent="0.25">
      <c r="B27" s="74"/>
      <c r="C27" s="29"/>
      <c r="D27" s="29"/>
      <c r="E27" s="23"/>
      <c r="F27" s="23"/>
      <c r="G27" s="29"/>
      <c r="H27" s="29"/>
      <c r="I27" s="29"/>
      <c r="J27" s="29"/>
      <c r="K27" s="37"/>
      <c r="L27" s="72"/>
      <c r="M27" s="109"/>
    </row>
    <row r="28" spans="2:16" ht="15.75" x14ac:dyDescent="0.25">
      <c r="B28" s="53"/>
      <c r="C28" s="20"/>
      <c r="D28" s="20"/>
      <c r="E28" s="20"/>
      <c r="F28" s="20" t="s">
        <v>22</v>
      </c>
      <c r="G28" s="29">
        <f>SUM(G27:G27)</f>
        <v>0</v>
      </c>
      <c r="H28" s="29">
        <f>SUM(H27:H27)</f>
        <v>0</v>
      </c>
      <c r="I28" s="29">
        <f>SUM(I27:I27)</f>
        <v>0</v>
      </c>
      <c r="J28" s="29">
        <f>SUM(J27:J27)</f>
        <v>0</v>
      </c>
      <c r="K28" s="30">
        <f>SUM(K27)</f>
        <v>0</v>
      </c>
      <c r="L28" s="30">
        <f>SUM(L27)</f>
        <v>0</v>
      </c>
      <c r="M28" s="30">
        <f>SUM(M27)</f>
        <v>0</v>
      </c>
    </row>
    <row r="29" spans="2:16" ht="15.75" x14ac:dyDescent="0.25">
      <c r="B29" s="53"/>
      <c r="C29" s="20"/>
      <c r="D29" s="20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31"/>
      <c r="L29" s="31"/>
      <c r="M29" s="31"/>
    </row>
    <row r="30" spans="2:16" ht="15.75" x14ac:dyDescent="0.25">
      <c r="B30" s="53"/>
      <c r="C30" s="20"/>
      <c r="D30" s="20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sheetProtection algorithmName="SHA-512" hashValue="VRjyyWJiK4mfaOEGsVmNzq0tLpxU+Yreach3kSfuDgVKiS5jJ92QeMdRlHKRSeFS0edqtjDSi6mq9wMJQI0EFg==" saltValue="oovFEDJGgFml5PCPbNKlZw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7:P30"/>
  <sheetViews>
    <sheetView showGridLines="0" tabSelected="1" topLeftCell="A10" zoomScale="75" zoomScaleNormal="75" workbookViewId="0">
      <selection activeCell="D17" sqref="D17"/>
    </sheetView>
  </sheetViews>
  <sheetFormatPr defaultRowHeight="15" x14ac:dyDescent="0.25"/>
  <cols>
    <col min="1" max="1" width="9.7109375" customWidth="1"/>
    <col min="2" max="2" width="16.425781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43" customFormat="1" ht="15.75" x14ac:dyDescent="0.25">
      <c r="B9" s="39" t="s">
        <v>1</v>
      </c>
      <c r="C9" s="39"/>
      <c r="D9" s="40" t="s">
        <v>70</v>
      </c>
      <c r="E9" s="41"/>
      <c r="F9" s="42"/>
      <c r="G9" s="42"/>
      <c r="K9" s="42"/>
      <c r="L9" s="42"/>
      <c r="M9" s="42"/>
    </row>
    <row r="10" spans="2:16" s="43" customFormat="1" ht="15.75" x14ac:dyDescent="0.25">
      <c r="B10" s="39" t="s">
        <v>3</v>
      </c>
      <c r="C10" s="39"/>
      <c r="D10" s="44" t="s">
        <v>4</v>
      </c>
      <c r="E10" s="41"/>
      <c r="F10" s="42"/>
      <c r="G10" s="42"/>
      <c r="K10" s="42"/>
      <c r="L10" s="42"/>
      <c r="M10" s="42"/>
    </row>
    <row r="11" spans="2:16" s="43" customFormat="1" ht="15.75" x14ac:dyDescent="0.25">
      <c r="B11" s="39"/>
      <c r="C11" s="39"/>
      <c r="D11" s="46"/>
      <c r="E11" s="47"/>
      <c r="F11" s="42"/>
      <c r="G11" s="42"/>
      <c r="K11" s="42"/>
      <c r="L11" s="42"/>
      <c r="M11" s="42"/>
    </row>
    <row r="12" spans="2:16" s="43" customFormat="1" ht="15.75" x14ac:dyDescent="0.25">
      <c r="B12" s="11" t="s">
        <v>5</v>
      </c>
      <c r="C12" s="12"/>
      <c r="D12" s="46"/>
      <c r="E12" s="47"/>
      <c r="F12" s="42"/>
      <c r="G12" s="42"/>
      <c r="K12" s="42"/>
      <c r="L12" s="42"/>
      <c r="M12" s="42"/>
    </row>
    <row r="13" spans="2:16" s="43" customFormat="1" ht="14.25" x14ac:dyDescent="0.2"/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15.75" x14ac:dyDescent="0.25">
      <c r="B16" s="139" t="s">
        <v>27</v>
      </c>
      <c r="C16" s="52"/>
      <c r="D16" s="52"/>
      <c r="E16" s="23" t="s">
        <v>21</v>
      </c>
      <c r="F16" s="67"/>
      <c r="G16" s="67"/>
      <c r="H16" s="67"/>
      <c r="I16" s="67"/>
      <c r="J16" s="67"/>
      <c r="K16" s="67"/>
      <c r="L16" s="68"/>
      <c r="M16" s="84">
        <v>95.14</v>
      </c>
      <c r="P16" s="17"/>
    </row>
    <row r="17" spans="2:16" ht="30.75" x14ac:dyDescent="0.25">
      <c r="B17" s="36">
        <v>43221</v>
      </c>
      <c r="C17" s="35"/>
      <c r="D17" s="35"/>
      <c r="E17" s="23" t="s">
        <v>19</v>
      </c>
      <c r="F17" s="29"/>
      <c r="G17" s="29"/>
      <c r="H17" s="29"/>
      <c r="I17" s="29"/>
      <c r="J17" s="29"/>
      <c r="K17" s="29"/>
      <c r="L17" s="30">
        <v>332.5</v>
      </c>
      <c r="M17" s="37"/>
      <c r="P17" s="17"/>
    </row>
    <row r="18" spans="2:16" ht="15.75" x14ac:dyDescent="0.25">
      <c r="B18" s="53"/>
      <c r="C18" s="20"/>
      <c r="D18" s="20"/>
      <c r="E18" s="20"/>
      <c r="F18" s="20" t="s">
        <v>22</v>
      </c>
      <c r="G18" s="29">
        <v>0</v>
      </c>
      <c r="H18" s="29">
        <v>0</v>
      </c>
      <c r="I18" s="29">
        <v>0</v>
      </c>
      <c r="J18" s="29">
        <v>0</v>
      </c>
      <c r="K18" s="30">
        <v>0</v>
      </c>
      <c r="L18" s="30">
        <v>332.5</v>
      </c>
      <c r="M18" s="30">
        <f>SUM(M16)</f>
        <v>95.14</v>
      </c>
    </row>
    <row r="19" spans="2:16" ht="15.75" x14ac:dyDescent="0.25">
      <c r="B19" s="53"/>
      <c r="C19" s="20"/>
      <c r="D19" s="20"/>
      <c r="E19" s="20"/>
      <c r="F19" s="20" t="s">
        <v>23</v>
      </c>
      <c r="G19" s="30">
        <v>0.45</v>
      </c>
      <c r="H19" s="30">
        <v>0.24</v>
      </c>
      <c r="I19" s="30">
        <v>0.2</v>
      </c>
      <c r="J19" s="30">
        <v>0.05</v>
      </c>
      <c r="K19" s="31"/>
      <c r="L19" s="31"/>
      <c r="M19" s="31"/>
    </row>
    <row r="20" spans="2:16" ht="15.75" x14ac:dyDescent="0.25">
      <c r="B20" s="53"/>
      <c r="C20" s="20"/>
      <c r="D20" s="20"/>
      <c r="E20" s="20"/>
      <c r="F20" s="20" t="s">
        <v>24</v>
      </c>
      <c r="G20" s="30">
        <f>G18*G19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54" t="s">
        <v>25</v>
      </c>
      <c r="C23" s="5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32" t="s">
        <v>6</v>
      </c>
      <c r="C25" s="133"/>
      <c r="D25" s="134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9" t="s">
        <v>16</v>
      </c>
      <c r="C26" s="50" t="s">
        <v>17</v>
      </c>
      <c r="D26" s="50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15.75" x14ac:dyDescent="0.25">
      <c r="B27" s="64"/>
      <c r="C27" s="29"/>
      <c r="D27" s="29"/>
      <c r="E27" s="23"/>
      <c r="F27" s="24"/>
      <c r="G27" s="59"/>
      <c r="H27" s="59"/>
      <c r="I27" s="59"/>
      <c r="J27" s="59"/>
      <c r="K27" s="60"/>
      <c r="L27" s="60"/>
      <c r="M27" s="60"/>
    </row>
    <row r="28" spans="2:16" ht="15.75" x14ac:dyDescent="0.25">
      <c r="B28" s="53"/>
      <c r="C28" s="20"/>
      <c r="D28" s="20"/>
      <c r="E28" s="20"/>
      <c r="F28" s="20" t="s">
        <v>22</v>
      </c>
      <c r="G28" s="29">
        <f>SUM(G27:G27)</f>
        <v>0</v>
      </c>
      <c r="H28" s="29">
        <f>SUM(H27:H27)</f>
        <v>0</v>
      </c>
      <c r="I28" s="29">
        <f>SUM(I27:I27)</f>
        <v>0</v>
      </c>
      <c r="J28" s="29">
        <f>SUM(J27:J27)</f>
        <v>0</v>
      </c>
      <c r="K28" s="30">
        <v>0</v>
      </c>
      <c r="L28" s="30">
        <f>SUM(L27:L27)</f>
        <v>0</v>
      </c>
      <c r="M28" s="30">
        <f>SUM(M27:M27)</f>
        <v>0</v>
      </c>
    </row>
    <row r="29" spans="2:16" ht="15.75" x14ac:dyDescent="0.25">
      <c r="B29" s="53"/>
      <c r="C29" s="20"/>
      <c r="D29" s="20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31"/>
      <c r="L29" s="31"/>
      <c r="M29" s="31"/>
    </row>
    <row r="30" spans="2:16" ht="15.75" x14ac:dyDescent="0.25">
      <c r="B30" s="53"/>
      <c r="C30" s="20"/>
      <c r="D30" s="20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sheetProtection algorithmName="SHA-512" hashValue="kQTKF/7bbXc83wIbAlHOzMO+6WaWXPifb8RzbMYEIpDqV7ShXxAhrZgDIWaAZFQ5L7HviiQf70a0LyIzWlukbw==" saltValue="3RqTChikMir3Axq2lckq4w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 K16:K17" xr:uid="{57658820-44F6-42E9-9612-03C1B3FDDD1F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P31"/>
  <sheetViews>
    <sheetView showGridLines="0" topLeftCell="A7" zoomScale="75" zoomScaleNormal="75" workbookViewId="0">
      <selection activeCell="E12" sqref="E12"/>
    </sheetView>
  </sheetViews>
  <sheetFormatPr defaultRowHeight="15" x14ac:dyDescent="0.25"/>
  <cols>
    <col min="1" max="1" width="9.7109375" customWidth="1"/>
    <col min="2" max="2" width="15.7109375" customWidth="1"/>
    <col min="3" max="3" width="12.7109375" customWidth="1"/>
    <col min="4" max="4" width="10.7109375" customWidth="1"/>
    <col min="5" max="5" width="25.7109375" bestFit="1" customWidth="1"/>
    <col min="6" max="6" width="28.140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117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4"/>
      <c r="F10" s="10"/>
      <c r="G10" s="5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12"/>
    </row>
    <row r="13" spans="2:16" s="6" customFormat="1" ht="20.25" x14ac:dyDescent="0.3">
      <c r="B13" s="48"/>
    </row>
    <row r="14" spans="2:16" ht="45" x14ac:dyDescent="0.25">
      <c r="B14" s="135" t="s">
        <v>6</v>
      </c>
      <c r="C14" s="136"/>
      <c r="D14" s="137"/>
      <c r="E14" s="112" t="s">
        <v>7</v>
      </c>
      <c r="F14" s="112" t="s">
        <v>8</v>
      </c>
      <c r="G14" s="112" t="s">
        <v>9</v>
      </c>
      <c r="H14" s="112" t="s">
        <v>10</v>
      </c>
      <c r="I14" s="112" t="s">
        <v>11</v>
      </c>
      <c r="J14" s="112" t="s">
        <v>12</v>
      </c>
      <c r="K14" s="112" t="s">
        <v>13</v>
      </c>
      <c r="L14" s="112" t="s">
        <v>14</v>
      </c>
      <c r="M14" s="112" t="s">
        <v>15</v>
      </c>
      <c r="N14" s="16"/>
      <c r="P14" s="17">
        <v>39173</v>
      </c>
    </row>
    <row r="15" spans="2:16" ht="30" x14ac:dyDescent="0.25">
      <c r="B15" s="113" t="s">
        <v>16</v>
      </c>
      <c r="C15" s="114" t="s">
        <v>17</v>
      </c>
      <c r="D15" s="114" t="s">
        <v>18</v>
      </c>
      <c r="E15" s="115"/>
      <c r="F15" s="115"/>
      <c r="G15" s="115"/>
      <c r="H15" s="115"/>
      <c r="I15" s="115"/>
      <c r="J15" s="115"/>
      <c r="K15" s="115"/>
      <c r="L15" s="115"/>
      <c r="M15" s="115"/>
      <c r="P15" s="17">
        <v>39203</v>
      </c>
    </row>
    <row r="16" spans="2:16" ht="30.75" x14ac:dyDescent="0.25">
      <c r="B16" s="36">
        <v>43224</v>
      </c>
      <c r="C16" s="35"/>
      <c r="D16" s="35"/>
      <c r="E16" s="23" t="s">
        <v>19</v>
      </c>
      <c r="F16" s="23"/>
      <c r="G16" s="24"/>
      <c r="H16" s="29"/>
      <c r="I16" s="29"/>
      <c r="J16" s="29"/>
      <c r="K16" s="29"/>
      <c r="L16" s="30">
        <v>665</v>
      </c>
      <c r="M16" s="29"/>
      <c r="P16" s="17">
        <v>39234</v>
      </c>
    </row>
    <row r="17" spans="2:16" ht="15.75" x14ac:dyDescent="0.25">
      <c r="B17" s="74" t="s">
        <v>31</v>
      </c>
      <c r="C17" s="29"/>
      <c r="D17" s="29"/>
      <c r="E17" s="23" t="s">
        <v>32</v>
      </c>
      <c r="F17" s="23"/>
      <c r="G17" s="24"/>
      <c r="H17" s="29"/>
      <c r="I17" s="29"/>
      <c r="J17" s="29"/>
      <c r="K17" s="29"/>
      <c r="L17" s="30">
        <v>22.67</v>
      </c>
      <c r="M17" s="29"/>
      <c r="P17" s="17"/>
    </row>
    <row r="18" spans="2:16" ht="15.75" x14ac:dyDescent="0.25">
      <c r="B18" s="74" t="s">
        <v>27</v>
      </c>
      <c r="C18" s="29"/>
      <c r="D18" s="29"/>
      <c r="E18" s="23" t="s">
        <v>21</v>
      </c>
      <c r="F18" s="23"/>
      <c r="G18" s="24"/>
      <c r="H18" s="29"/>
      <c r="I18" s="29"/>
      <c r="J18" s="29"/>
      <c r="K18" s="29"/>
      <c r="L18" s="30"/>
      <c r="M18" s="29">
        <v>318.27</v>
      </c>
      <c r="P18" s="17"/>
    </row>
    <row r="19" spans="2:16" ht="15.75" x14ac:dyDescent="0.25">
      <c r="B19" s="53"/>
      <c r="C19" s="20"/>
      <c r="D19" s="20"/>
      <c r="E19" s="20"/>
      <c r="F19" s="20" t="s">
        <v>22</v>
      </c>
      <c r="G19" s="29">
        <f>SUM(G16:G16)</f>
        <v>0</v>
      </c>
      <c r="H19" s="29">
        <f>SUM(H16:H16)</f>
        <v>0</v>
      </c>
      <c r="I19" s="29">
        <f>SUM(I16:I16)</f>
        <v>0</v>
      </c>
      <c r="J19" s="29">
        <f>SUM(J16:J16)</f>
        <v>0</v>
      </c>
      <c r="K19" s="30">
        <v>0</v>
      </c>
      <c r="L19" s="30">
        <f>SUM(L16:L17)</f>
        <v>687.67</v>
      </c>
      <c r="M19" s="30">
        <f>SUM(M16:M18)</f>
        <v>318.27</v>
      </c>
    </row>
    <row r="20" spans="2:16" ht="15.75" x14ac:dyDescent="0.25">
      <c r="B20" s="53"/>
      <c r="C20" s="20"/>
      <c r="D20" s="20"/>
      <c r="E20" s="20"/>
      <c r="F20" s="20" t="s">
        <v>23</v>
      </c>
      <c r="G20" s="30">
        <v>0.45</v>
      </c>
      <c r="H20" s="30">
        <v>0.24</v>
      </c>
      <c r="I20" s="30">
        <v>0.2</v>
      </c>
      <c r="J20" s="30">
        <v>0.05</v>
      </c>
      <c r="K20" s="31"/>
      <c r="L20" s="31"/>
      <c r="M20" s="31"/>
    </row>
    <row r="21" spans="2:16" ht="15.75" x14ac:dyDescent="0.25">
      <c r="B21" s="53"/>
      <c r="C21" s="20"/>
      <c r="D21" s="20"/>
      <c r="E21" s="20"/>
      <c r="F21" s="20" t="s">
        <v>24</v>
      </c>
      <c r="G21" s="30">
        <f>G19*G20</f>
        <v>0</v>
      </c>
      <c r="H21" s="30">
        <f>H19*H20</f>
        <v>0</v>
      </c>
      <c r="I21" s="30">
        <f>I19*I20</f>
        <v>0</v>
      </c>
      <c r="J21" s="30">
        <f>J19*J20</f>
        <v>0</v>
      </c>
      <c r="K21" s="31"/>
      <c r="L21" s="31"/>
      <c r="M21" s="31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54" t="s">
        <v>25</v>
      </c>
      <c r="C24" s="54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15.75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2:16" ht="47.25" x14ac:dyDescent="0.25">
      <c r="B26" s="132" t="s">
        <v>6</v>
      </c>
      <c r="C26" s="133"/>
      <c r="D26" s="134"/>
      <c r="E26" s="15" t="s">
        <v>7</v>
      </c>
      <c r="F26" s="15" t="s">
        <v>8</v>
      </c>
      <c r="G26" s="15" t="s">
        <v>9</v>
      </c>
      <c r="H26" s="15" t="s">
        <v>10</v>
      </c>
      <c r="I26" s="15" t="s">
        <v>11</v>
      </c>
      <c r="J26" s="15" t="s">
        <v>12</v>
      </c>
      <c r="K26" s="15" t="s">
        <v>13</v>
      </c>
      <c r="L26" s="15" t="s">
        <v>14</v>
      </c>
      <c r="M26" s="15" t="s">
        <v>15</v>
      </c>
    </row>
    <row r="27" spans="2:16" ht="31.5" x14ac:dyDescent="0.25">
      <c r="B27" s="49" t="s">
        <v>16</v>
      </c>
      <c r="C27" s="50" t="s">
        <v>17</v>
      </c>
      <c r="D27" s="50" t="s">
        <v>18</v>
      </c>
      <c r="E27" s="20"/>
      <c r="F27" s="20"/>
      <c r="G27" s="20"/>
      <c r="H27" s="20"/>
      <c r="I27" s="20"/>
      <c r="J27" s="20"/>
      <c r="K27" s="20"/>
      <c r="L27" s="20"/>
      <c r="M27" s="20"/>
    </row>
    <row r="28" spans="2:16" ht="15.75" x14ac:dyDescent="0.25">
      <c r="B28" s="101"/>
      <c r="C28" s="29"/>
      <c r="D28" s="29"/>
      <c r="E28" s="23"/>
      <c r="F28" s="24"/>
      <c r="G28" s="29"/>
      <c r="H28" s="29"/>
      <c r="I28" s="29"/>
      <c r="J28" s="29"/>
      <c r="K28" s="29"/>
      <c r="L28" s="30"/>
      <c r="M28" s="29"/>
    </row>
    <row r="29" spans="2:16" ht="15.75" x14ac:dyDescent="0.25">
      <c r="B29" s="53"/>
      <c r="C29" s="20"/>
      <c r="D29" s="20"/>
      <c r="E29" s="20"/>
      <c r="F29" s="20" t="s">
        <v>22</v>
      </c>
      <c r="G29" s="29">
        <f>SUM(G28:G28)</f>
        <v>0</v>
      </c>
      <c r="H29" s="29">
        <v>0</v>
      </c>
      <c r="I29" s="29">
        <v>0</v>
      </c>
      <c r="J29" s="29">
        <v>0</v>
      </c>
      <c r="K29" s="30">
        <f>SUM(K28:K28)</f>
        <v>0</v>
      </c>
      <c r="L29" s="30">
        <f>SUM(L28:L28)</f>
        <v>0</v>
      </c>
      <c r="M29" s="30">
        <f>SUM(M28:M28)</f>
        <v>0</v>
      </c>
    </row>
    <row r="30" spans="2:16" ht="15.75" x14ac:dyDescent="0.25">
      <c r="B30" s="53"/>
      <c r="C30" s="20"/>
      <c r="D30" s="20"/>
      <c r="E30" s="20"/>
      <c r="F30" s="20" t="s">
        <v>23</v>
      </c>
      <c r="G30" s="30">
        <v>0.45</v>
      </c>
      <c r="H30" s="30">
        <v>0.24</v>
      </c>
      <c r="I30" s="30">
        <v>0.2</v>
      </c>
      <c r="J30" s="30">
        <v>0.05</v>
      </c>
      <c r="K30" s="31"/>
      <c r="L30" s="31"/>
      <c r="M30" s="31"/>
    </row>
    <row r="31" spans="2:16" ht="15.75" x14ac:dyDescent="0.25">
      <c r="B31" s="53"/>
      <c r="C31" s="20"/>
      <c r="D31" s="20"/>
      <c r="E31" s="20"/>
      <c r="F31" s="20" t="s">
        <v>24</v>
      </c>
      <c r="G31" s="30">
        <f>G29*G30</f>
        <v>0</v>
      </c>
      <c r="H31" s="30">
        <f>H29*H30</f>
        <v>0</v>
      </c>
      <c r="I31" s="30">
        <f>I29*I30</f>
        <v>0</v>
      </c>
      <c r="J31" s="30">
        <f>J29*J30</f>
        <v>0</v>
      </c>
      <c r="K31" s="31"/>
      <c r="L31" s="31"/>
      <c r="M31" s="31"/>
    </row>
  </sheetData>
  <sheetProtection algorithmName="SHA-512" hashValue="AYSIVuf046xoZeCntrFMuwSaU2wqHjq6i+c7tU6eUodQFDtiybq4gTGavNmLYrpsxZQjtev6oSRWnCo1T1vmcg==" saltValue="CtkSgCApMc8IPNVnP6G5BQ==" spinCount="100000" sheet="1" objects="1" scenarios="1"/>
  <mergeCells count="3">
    <mergeCell ref="B7:D7"/>
    <mergeCell ref="B14:D14"/>
    <mergeCell ref="B26:D2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7:P30"/>
  <sheetViews>
    <sheetView showGridLines="0" topLeftCell="A8" zoomScale="75" zoomScaleNormal="75" workbookViewId="0">
      <selection activeCell="E7" sqref="E7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153</v>
      </c>
      <c r="E9" s="4"/>
      <c r="F9" s="4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154</v>
      </c>
      <c r="E10" s="8"/>
      <c r="F10" s="4"/>
      <c r="G10" s="10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10"/>
      <c r="G11" s="10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9"/>
      <c r="E12" s="10"/>
      <c r="F12" s="10"/>
      <c r="G12" s="10"/>
      <c r="K12" s="5"/>
      <c r="L12" s="5"/>
      <c r="M12" s="5"/>
    </row>
    <row r="13" spans="2:16" s="6" customFormat="1" ht="15.75" x14ac:dyDescent="0.25">
      <c r="B13" s="2"/>
      <c r="C13" s="2"/>
      <c r="D13" s="9"/>
      <c r="E13" s="10"/>
      <c r="F13" s="10"/>
      <c r="G13" s="10"/>
      <c r="K13" s="5"/>
      <c r="L13" s="5"/>
      <c r="M13" s="5"/>
    </row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121" t="s">
        <v>31</v>
      </c>
      <c r="C16" s="122"/>
      <c r="D16" s="122"/>
      <c r="E16" s="58" t="s">
        <v>32</v>
      </c>
      <c r="F16" s="58"/>
      <c r="G16" s="59"/>
      <c r="H16" s="59"/>
      <c r="I16" s="59"/>
      <c r="J16" s="59"/>
      <c r="K16" s="60"/>
      <c r="L16" s="60">
        <v>7.81</v>
      </c>
      <c r="M16" s="60"/>
      <c r="P16" s="17"/>
    </row>
    <row r="17" spans="2:16" ht="30.75" x14ac:dyDescent="0.25">
      <c r="B17" s="121" t="s">
        <v>27</v>
      </c>
      <c r="C17" s="122"/>
      <c r="D17" s="122"/>
      <c r="E17" s="58" t="s">
        <v>21</v>
      </c>
      <c r="F17" s="58"/>
      <c r="G17" s="59"/>
      <c r="H17" s="59"/>
      <c r="I17" s="59"/>
      <c r="J17" s="59"/>
      <c r="K17" s="60"/>
      <c r="L17" s="60"/>
      <c r="M17" s="60">
        <v>97.02</v>
      </c>
      <c r="P17" s="17"/>
    </row>
    <row r="18" spans="2:16" ht="15.75" x14ac:dyDescent="0.25">
      <c r="B18" s="53"/>
      <c r="C18" s="20"/>
      <c r="D18" s="20"/>
      <c r="E18" s="20"/>
      <c r="F18" s="20" t="s">
        <v>22</v>
      </c>
      <c r="G18" s="29">
        <v>0</v>
      </c>
      <c r="H18" s="29">
        <v>0</v>
      </c>
      <c r="I18" s="29">
        <v>0</v>
      </c>
      <c r="J18" s="29">
        <v>0</v>
      </c>
      <c r="K18" s="30">
        <v>0</v>
      </c>
      <c r="L18" s="30">
        <f>SUM(L16)</f>
        <v>7.81</v>
      </c>
      <c r="M18" s="30">
        <f>SUM(M16:M17)</f>
        <v>97.02</v>
      </c>
    </row>
    <row r="19" spans="2:16" ht="15.75" x14ac:dyDescent="0.25">
      <c r="B19" s="53"/>
      <c r="C19" s="20"/>
      <c r="D19" s="20"/>
      <c r="E19" s="20"/>
      <c r="F19" s="20" t="s">
        <v>23</v>
      </c>
      <c r="G19" s="30">
        <v>0.45</v>
      </c>
      <c r="H19" s="30">
        <v>0.24</v>
      </c>
      <c r="I19" s="30">
        <v>0.2</v>
      </c>
      <c r="J19" s="30">
        <v>0.05</v>
      </c>
      <c r="K19" s="31"/>
      <c r="L19" s="62"/>
      <c r="M19" s="31"/>
    </row>
    <row r="20" spans="2:16" ht="15.75" x14ac:dyDescent="0.25">
      <c r="B20" s="53"/>
      <c r="C20" s="20"/>
      <c r="D20" s="20"/>
      <c r="E20" s="20"/>
      <c r="F20" s="20" t="s">
        <v>24</v>
      </c>
      <c r="G20" s="30">
        <f>G18*G19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2"/>
      <c r="C22" s="12"/>
      <c r="D22" s="12"/>
      <c r="E22" s="12"/>
      <c r="F22" s="12"/>
      <c r="G22" s="120"/>
      <c r="H22" s="12"/>
      <c r="I22" s="12"/>
      <c r="J22" s="12"/>
      <c r="K22" s="12"/>
      <c r="L22" s="12"/>
      <c r="M22" s="12"/>
    </row>
    <row r="23" spans="2:16" ht="15.75" x14ac:dyDescent="0.25">
      <c r="B23" s="54" t="s">
        <v>25</v>
      </c>
      <c r="C23" s="5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32" t="s">
        <v>6</v>
      </c>
      <c r="C25" s="133"/>
      <c r="D25" s="134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9" t="s">
        <v>16</v>
      </c>
      <c r="C26" s="50" t="s">
        <v>17</v>
      </c>
      <c r="D26" s="50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30.75" x14ac:dyDescent="0.25">
      <c r="B27" s="101">
        <v>43424</v>
      </c>
      <c r="C27" s="29"/>
      <c r="D27" s="29"/>
      <c r="E27" s="23" t="s">
        <v>155</v>
      </c>
      <c r="F27" s="29" t="s">
        <v>156</v>
      </c>
      <c r="G27" s="29"/>
      <c r="H27" s="29"/>
      <c r="I27" s="29"/>
      <c r="J27" s="29"/>
      <c r="K27" s="29"/>
      <c r="L27" s="30"/>
      <c r="M27" s="30">
        <v>276</v>
      </c>
    </row>
    <row r="28" spans="2:16" ht="15.75" x14ac:dyDescent="0.25">
      <c r="B28" s="53"/>
      <c r="C28" s="20"/>
      <c r="D28" s="20"/>
      <c r="E28" s="20"/>
      <c r="F28" s="20" t="s">
        <v>22</v>
      </c>
      <c r="G28" s="29">
        <f>SUM(G27:G27)</f>
        <v>0</v>
      </c>
      <c r="H28" s="29">
        <f>SUM(H27:H27)</f>
        <v>0</v>
      </c>
      <c r="I28" s="29">
        <f>SUM(I27:I27)</f>
        <v>0</v>
      </c>
      <c r="J28" s="29">
        <f>SUM(J27:J27)</f>
        <v>0</v>
      </c>
      <c r="K28" s="30">
        <v>0</v>
      </c>
      <c r="L28" s="30">
        <f>SUM(L27:L27)</f>
        <v>0</v>
      </c>
      <c r="M28" s="30">
        <f>SUM(M27:M27)</f>
        <v>276</v>
      </c>
    </row>
    <row r="29" spans="2:16" ht="15.75" x14ac:dyDescent="0.25">
      <c r="B29" s="53"/>
      <c r="C29" s="20"/>
      <c r="D29" s="20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31"/>
      <c r="L29" s="31"/>
      <c r="M29" s="31"/>
    </row>
    <row r="30" spans="2:16" ht="15.75" x14ac:dyDescent="0.25">
      <c r="B30" s="53"/>
      <c r="C30" s="20"/>
      <c r="D30" s="20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mergeCells count="3">
    <mergeCell ref="B7:D7"/>
    <mergeCell ref="B14:D14"/>
    <mergeCell ref="B25:D25"/>
  </mergeCells>
  <dataValidations count="1">
    <dataValidation allowBlank="1" showInputMessage="1" showErrorMessage="1" sqref="K16:K17" xr:uid="{A8B01511-C6D7-4059-9A1A-FCFA0735B244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7:Q30"/>
  <sheetViews>
    <sheetView showGridLines="0" topLeftCell="A7" zoomScale="75" zoomScaleNormal="75" workbookViewId="0">
      <selection activeCell="F22" sqref="F22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31" t="s">
        <v>0</v>
      </c>
      <c r="C7" s="131"/>
      <c r="D7" s="131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38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7" s="6" customFormat="1" ht="15.75" x14ac:dyDescent="0.25">
      <c r="B12" s="11" t="s">
        <v>5</v>
      </c>
      <c r="C12" s="12"/>
      <c r="D12" s="12"/>
      <c r="Q12" s="13"/>
    </row>
    <row r="13" spans="2:17" s="6" customFormat="1" ht="20.25" x14ac:dyDescent="0.3">
      <c r="B13" s="14"/>
    </row>
    <row r="14" spans="2:17" ht="47.25" x14ac:dyDescent="0.25">
      <c r="B14" s="138" t="s">
        <v>6</v>
      </c>
      <c r="C14" s="138"/>
      <c r="D14" s="138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7" ht="31.5" x14ac:dyDescent="0.25">
      <c r="B15" s="18" t="s">
        <v>16</v>
      </c>
      <c r="C15" s="19" t="s">
        <v>17</v>
      </c>
      <c r="D15" s="19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7" ht="30.75" x14ac:dyDescent="0.25">
      <c r="B16" s="36">
        <v>43223</v>
      </c>
      <c r="C16" s="35"/>
      <c r="D16" s="35"/>
      <c r="E16" s="23" t="s">
        <v>19</v>
      </c>
      <c r="F16" s="29"/>
      <c r="G16" s="29"/>
      <c r="H16" s="29"/>
      <c r="I16" s="29"/>
      <c r="J16" s="29"/>
      <c r="K16" s="29"/>
      <c r="L16" s="30">
        <v>665</v>
      </c>
      <c r="M16" s="37"/>
      <c r="P16" s="17">
        <v>39234</v>
      </c>
    </row>
    <row r="17" spans="2:16" ht="15.75" x14ac:dyDescent="0.25">
      <c r="B17" s="36" t="s">
        <v>39</v>
      </c>
      <c r="C17" s="35"/>
      <c r="D17" s="35"/>
      <c r="E17" s="23" t="s">
        <v>21</v>
      </c>
      <c r="F17" s="29"/>
      <c r="G17" s="29"/>
      <c r="H17" s="29"/>
      <c r="I17" s="29"/>
      <c r="J17" s="29"/>
      <c r="K17" s="29"/>
      <c r="L17" s="30"/>
      <c r="M17" s="37">
        <v>89.52</v>
      </c>
      <c r="P17" s="17"/>
    </row>
    <row r="18" spans="2:16" ht="15.75" x14ac:dyDescent="0.25">
      <c r="B18" s="28"/>
      <c r="C18" s="28"/>
      <c r="D18" s="28"/>
      <c r="E18" s="20"/>
      <c r="F18" s="20" t="s">
        <v>22</v>
      </c>
      <c r="G18" s="29">
        <f>SUM(G16:G16)</f>
        <v>0</v>
      </c>
      <c r="H18" s="29">
        <f>SUM(H16:H16)</f>
        <v>0</v>
      </c>
      <c r="I18" s="29">
        <f>SUM(I16:I16)</f>
        <v>0</v>
      </c>
      <c r="J18" s="29">
        <f>SUM(J16:J16)</f>
        <v>0</v>
      </c>
      <c r="K18" s="30">
        <v>0</v>
      </c>
      <c r="L18" s="30">
        <f>SUM(L16:L16)</f>
        <v>665</v>
      </c>
      <c r="M18" s="30">
        <f>SUM(M16:M17)</f>
        <v>89.52</v>
      </c>
    </row>
    <row r="19" spans="2:16" ht="15.75" x14ac:dyDescent="0.25">
      <c r="B19" s="28"/>
      <c r="C19" s="28"/>
      <c r="D19" s="28"/>
      <c r="E19" s="20"/>
      <c r="F19" s="20" t="s">
        <v>23</v>
      </c>
      <c r="G19" s="30">
        <v>0.45</v>
      </c>
      <c r="H19" s="30">
        <v>0.24</v>
      </c>
      <c r="I19" s="30">
        <v>0.2</v>
      </c>
      <c r="J19" s="30">
        <v>0.05</v>
      </c>
      <c r="K19" s="31"/>
      <c r="L19" s="31"/>
      <c r="M19" s="31"/>
    </row>
    <row r="20" spans="2:16" ht="15.75" x14ac:dyDescent="0.25">
      <c r="B20" s="28"/>
      <c r="C20" s="28"/>
      <c r="D20" s="28"/>
      <c r="E20" s="20"/>
      <c r="F20" s="20" t="s">
        <v>24</v>
      </c>
      <c r="G20" s="30">
        <f>G18*G19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</row>
    <row r="21" spans="2:16" ht="15.75" x14ac:dyDescent="0.25">
      <c r="B21" s="32"/>
      <c r="C21" s="32"/>
      <c r="D21" s="3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32"/>
      <c r="C22" s="32"/>
      <c r="D22" s="3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33" t="s">
        <v>25</v>
      </c>
      <c r="C23" s="33"/>
      <c r="D23" s="3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32"/>
      <c r="C24" s="32"/>
      <c r="D24" s="3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38" t="s">
        <v>6</v>
      </c>
      <c r="C25" s="138"/>
      <c r="D25" s="138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18" t="s">
        <v>16</v>
      </c>
      <c r="C26" s="19" t="s">
        <v>17</v>
      </c>
      <c r="D26" s="19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15.75" x14ac:dyDescent="0.25">
      <c r="B27" s="34"/>
      <c r="C27" s="35"/>
      <c r="D27" s="35"/>
      <c r="E27" s="23"/>
      <c r="F27" s="29"/>
      <c r="G27" s="29"/>
      <c r="H27" s="29"/>
      <c r="I27" s="29"/>
      <c r="J27" s="29"/>
      <c r="K27" s="29"/>
      <c r="L27" s="30"/>
      <c r="M27" s="29"/>
    </row>
    <row r="28" spans="2:16" ht="15.75" x14ac:dyDescent="0.25">
      <c r="B28" s="28"/>
      <c r="C28" s="28"/>
      <c r="D28" s="28"/>
      <c r="E28" s="20"/>
      <c r="F28" s="20" t="s">
        <v>22</v>
      </c>
      <c r="G28" s="29">
        <f>SUM(G27:G27)</f>
        <v>0</v>
      </c>
      <c r="H28" s="29">
        <f>SUM(H27:H27)</f>
        <v>0</v>
      </c>
      <c r="I28" s="29">
        <f>SUM(I27:I27)</f>
        <v>0</v>
      </c>
      <c r="J28" s="29">
        <f>SUM(J27:J27)</f>
        <v>0</v>
      </c>
      <c r="K28" s="30">
        <v>0</v>
      </c>
      <c r="L28" s="30">
        <f>SUM(L27:L27)</f>
        <v>0</v>
      </c>
      <c r="M28" s="30">
        <f>SUM(M27:M27)</f>
        <v>0</v>
      </c>
    </row>
    <row r="29" spans="2:16" ht="15.75" x14ac:dyDescent="0.25">
      <c r="B29" s="28"/>
      <c r="C29" s="28"/>
      <c r="D29" s="28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31"/>
      <c r="L29" s="31"/>
      <c r="M29" s="31"/>
    </row>
    <row r="30" spans="2:16" ht="15.75" x14ac:dyDescent="0.25">
      <c r="B30" s="28"/>
      <c r="C30" s="28"/>
      <c r="D30" s="28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sheetProtection algorithmName="SHA-512" hashValue="lHmFNAhmyZRvw4esGIV29j+No+4ZCi8gwP9Q5ruzpULDPsb0bwE6rwpnCVIzV7Wh+8NnJDcJC0ZxGK2zeANLwg==" saltValue="NzSmBJPklP+zfD+i3QNJuQ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7:P31"/>
  <sheetViews>
    <sheetView showGridLines="0" topLeftCell="A10" zoomScale="75" zoomScaleNormal="75" workbookViewId="0">
      <selection activeCell="B16" sqref="B16:M16"/>
    </sheetView>
  </sheetViews>
  <sheetFormatPr defaultRowHeight="15" x14ac:dyDescent="0.25"/>
  <cols>
    <col min="1" max="1" width="9.7109375" customWidth="1"/>
    <col min="2" max="2" width="16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157</v>
      </c>
      <c r="E9" s="4"/>
      <c r="F9" s="4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158</v>
      </c>
      <c r="E10" s="8"/>
      <c r="F10" s="4"/>
      <c r="G10" s="10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10"/>
      <c r="G11" s="10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9"/>
      <c r="E12" s="10"/>
      <c r="F12" s="10"/>
      <c r="G12" s="10"/>
      <c r="K12" s="5"/>
      <c r="L12" s="5"/>
      <c r="M12" s="5"/>
    </row>
    <row r="13" spans="2:16" s="6" customFormat="1" ht="15.75" x14ac:dyDescent="0.25">
      <c r="B13" s="2"/>
      <c r="C13" s="2"/>
      <c r="D13" s="9"/>
      <c r="E13" s="10"/>
      <c r="F13" s="10"/>
      <c r="G13" s="10"/>
      <c r="K13" s="5"/>
      <c r="L13" s="5"/>
      <c r="M13" s="5"/>
    </row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36">
        <v>43224</v>
      </c>
      <c r="C16" s="35"/>
      <c r="D16" s="35"/>
      <c r="E16" s="23" t="s">
        <v>19</v>
      </c>
      <c r="F16" s="58"/>
      <c r="G16" s="59"/>
      <c r="H16" s="59"/>
      <c r="I16" s="59"/>
      <c r="J16" s="59"/>
      <c r="K16" s="60"/>
      <c r="L16" s="60">
        <v>665</v>
      </c>
      <c r="M16" s="60"/>
      <c r="P16" s="17"/>
    </row>
    <row r="17" spans="2:16" ht="15.75" x14ac:dyDescent="0.25">
      <c r="B17" s="74" t="s">
        <v>31</v>
      </c>
      <c r="C17" s="29"/>
      <c r="D17" s="29"/>
      <c r="E17" s="23" t="s">
        <v>32</v>
      </c>
      <c r="F17" s="58"/>
      <c r="G17" s="59"/>
      <c r="H17" s="59"/>
      <c r="I17" s="59"/>
      <c r="J17" s="59"/>
      <c r="K17" s="60"/>
      <c r="L17" s="60">
        <v>189.31</v>
      </c>
      <c r="M17" s="60"/>
      <c r="P17" s="17"/>
    </row>
    <row r="18" spans="2:16" ht="15.75" x14ac:dyDescent="0.25">
      <c r="B18" s="74" t="s">
        <v>20</v>
      </c>
      <c r="C18" s="29"/>
      <c r="D18" s="29"/>
      <c r="E18" s="23" t="s">
        <v>21</v>
      </c>
      <c r="F18" s="58"/>
      <c r="G18" s="59"/>
      <c r="H18" s="59"/>
      <c r="I18" s="59"/>
      <c r="J18" s="59"/>
      <c r="K18" s="60"/>
      <c r="L18" s="60"/>
      <c r="M18" s="60">
        <v>260.62</v>
      </c>
      <c r="P18" s="17"/>
    </row>
    <row r="19" spans="2:16" ht="15.75" x14ac:dyDescent="0.25">
      <c r="B19" s="53"/>
      <c r="C19" s="20"/>
      <c r="D19" s="20"/>
      <c r="E19" s="20"/>
      <c r="F19" s="20" t="s">
        <v>22</v>
      </c>
      <c r="G19" s="29">
        <v>0</v>
      </c>
      <c r="H19" s="29">
        <v>0</v>
      </c>
      <c r="I19" s="29">
        <v>0</v>
      </c>
      <c r="J19" s="29">
        <v>0</v>
      </c>
      <c r="K19" s="30">
        <v>0</v>
      </c>
      <c r="L19" s="30">
        <f>SUM(L16:L17)</f>
        <v>854.31</v>
      </c>
      <c r="M19" s="30">
        <f>SUM(M16:M18)</f>
        <v>260.62</v>
      </c>
    </row>
    <row r="20" spans="2:16" ht="15.75" x14ac:dyDescent="0.25">
      <c r="B20" s="53"/>
      <c r="C20" s="20"/>
      <c r="D20" s="20"/>
      <c r="E20" s="20"/>
      <c r="F20" s="20" t="s">
        <v>23</v>
      </c>
      <c r="G20" s="30">
        <v>0.45</v>
      </c>
      <c r="H20" s="30">
        <v>0.24</v>
      </c>
      <c r="I20" s="30">
        <v>0.2</v>
      </c>
      <c r="J20" s="30">
        <v>0.05</v>
      </c>
      <c r="K20" s="31"/>
      <c r="L20" s="62"/>
      <c r="M20" s="31"/>
    </row>
    <row r="21" spans="2:16" ht="15.75" x14ac:dyDescent="0.25">
      <c r="B21" s="53"/>
      <c r="C21" s="20"/>
      <c r="D21" s="20"/>
      <c r="E21" s="20"/>
      <c r="F21" s="20" t="s">
        <v>24</v>
      </c>
      <c r="G21" s="30">
        <f>G19*G20</f>
        <v>0</v>
      </c>
      <c r="H21" s="30">
        <f>H19*H20</f>
        <v>0</v>
      </c>
      <c r="I21" s="30">
        <f>I19*I20</f>
        <v>0</v>
      </c>
      <c r="J21" s="30">
        <f>J19*J20</f>
        <v>0</v>
      </c>
      <c r="K21" s="31"/>
      <c r="L21" s="31"/>
      <c r="M21" s="31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2"/>
      <c r="C23" s="12"/>
      <c r="D23" s="12"/>
      <c r="E23" s="12"/>
      <c r="F23" s="12"/>
      <c r="G23" s="120"/>
      <c r="H23" s="12"/>
      <c r="I23" s="12"/>
      <c r="J23" s="12"/>
      <c r="K23" s="12"/>
      <c r="L23" s="12"/>
      <c r="M23" s="12"/>
    </row>
    <row r="24" spans="2:16" ht="15.75" x14ac:dyDescent="0.25">
      <c r="B24" s="54" t="s">
        <v>25</v>
      </c>
      <c r="C24" s="54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15.75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2:16" ht="47.25" x14ac:dyDescent="0.25">
      <c r="B26" s="132" t="s">
        <v>6</v>
      </c>
      <c r="C26" s="133"/>
      <c r="D26" s="134"/>
      <c r="E26" s="15" t="s">
        <v>7</v>
      </c>
      <c r="F26" s="15" t="s">
        <v>8</v>
      </c>
      <c r="G26" s="15" t="s">
        <v>9</v>
      </c>
      <c r="H26" s="15" t="s">
        <v>10</v>
      </c>
      <c r="I26" s="15" t="s">
        <v>11</v>
      </c>
      <c r="J26" s="15" t="s">
        <v>12</v>
      </c>
      <c r="K26" s="15" t="s">
        <v>13</v>
      </c>
      <c r="L26" s="15" t="s">
        <v>14</v>
      </c>
      <c r="M26" s="15" t="s">
        <v>15</v>
      </c>
    </row>
    <row r="27" spans="2:16" ht="31.5" x14ac:dyDescent="0.25">
      <c r="B27" s="49" t="s">
        <v>16</v>
      </c>
      <c r="C27" s="50" t="s">
        <v>17</v>
      </c>
      <c r="D27" s="50" t="s">
        <v>18</v>
      </c>
      <c r="E27" s="20"/>
      <c r="F27" s="20"/>
      <c r="G27" s="20"/>
      <c r="H27" s="20"/>
      <c r="I27" s="20"/>
      <c r="J27" s="20"/>
      <c r="K27" s="20"/>
      <c r="L27" s="20"/>
      <c r="M27" s="20"/>
    </row>
    <row r="28" spans="2:16" ht="30.75" x14ac:dyDescent="0.25">
      <c r="B28" s="101">
        <v>43445</v>
      </c>
      <c r="C28" s="29"/>
      <c r="D28" s="29"/>
      <c r="E28" s="23" t="s">
        <v>159</v>
      </c>
      <c r="F28" s="29" t="s">
        <v>156</v>
      </c>
      <c r="G28" s="29"/>
      <c r="H28" s="29"/>
      <c r="I28" s="29"/>
      <c r="J28" s="29"/>
      <c r="K28" s="29"/>
      <c r="L28" s="30"/>
      <c r="M28" s="30">
        <v>230</v>
      </c>
    </row>
    <row r="29" spans="2:16" ht="15.75" x14ac:dyDescent="0.25">
      <c r="B29" s="53"/>
      <c r="C29" s="20"/>
      <c r="D29" s="20"/>
      <c r="E29" s="20"/>
      <c r="F29" s="20" t="s">
        <v>22</v>
      </c>
      <c r="G29" s="29">
        <f>SUM(G28:G28)</f>
        <v>0</v>
      </c>
      <c r="H29" s="29">
        <f>SUM(H28:H28)</f>
        <v>0</v>
      </c>
      <c r="I29" s="29">
        <f>SUM(I28:I28)</f>
        <v>0</v>
      </c>
      <c r="J29" s="29">
        <f>SUM(J28:J28)</f>
        <v>0</v>
      </c>
      <c r="K29" s="30">
        <v>0</v>
      </c>
      <c r="L29" s="30">
        <f>SUM(L28:L28)</f>
        <v>0</v>
      </c>
      <c r="M29" s="30">
        <f>SUM(M28:M28)</f>
        <v>230</v>
      </c>
    </row>
    <row r="30" spans="2:16" ht="15.75" x14ac:dyDescent="0.25">
      <c r="B30" s="53"/>
      <c r="C30" s="20"/>
      <c r="D30" s="20"/>
      <c r="E30" s="20"/>
      <c r="F30" s="20" t="s">
        <v>23</v>
      </c>
      <c r="G30" s="30">
        <v>0.45</v>
      </c>
      <c r="H30" s="30">
        <v>0.24</v>
      </c>
      <c r="I30" s="30">
        <v>0.2</v>
      </c>
      <c r="J30" s="30">
        <v>0.05</v>
      </c>
      <c r="K30" s="31"/>
      <c r="L30" s="31"/>
      <c r="M30" s="31"/>
    </row>
    <row r="31" spans="2:16" ht="15.75" x14ac:dyDescent="0.25">
      <c r="B31" s="53"/>
      <c r="C31" s="20"/>
      <c r="D31" s="20"/>
      <c r="E31" s="20"/>
      <c r="F31" s="20" t="s">
        <v>24</v>
      </c>
      <c r="G31" s="30">
        <f>G29*G30</f>
        <v>0</v>
      </c>
      <c r="H31" s="30">
        <f>H29*H30</f>
        <v>0</v>
      </c>
      <c r="I31" s="30">
        <f>I29*I30</f>
        <v>0</v>
      </c>
      <c r="J31" s="30">
        <f>J29*J30</f>
        <v>0</v>
      </c>
      <c r="K31" s="31"/>
      <c r="L31" s="31"/>
      <c r="M31" s="31"/>
    </row>
  </sheetData>
  <sheetProtection algorithmName="SHA-512" hashValue="bgOKY1ZYFjwTwysTe5I/hrHKXMGb1NwGy8++70xB7JkDmZBRNSeQx14eD/vvtcgBOBdvsXUQdhU5dT2z15+xGA==" saltValue="I9JgQAE832alCfSyYJlwvA==" spinCount="100000" sheet="1" objects="1" scenarios="1"/>
  <mergeCells count="3">
    <mergeCell ref="B7:D7"/>
    <mergeCell ref="B14:D14"/>
    <mergeCell ref="B26:D26"/>
  </mergeCells>
  <dataValidations count="1">
    <dataValidation allowBlank="1" showInputMessage="1" showErrorMessage="1" sqref="K16:K18" xr:uid="{E17FA721-8715-4E72-ACC8-45AD1F646972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7:P32"/>
  <sheetViews>
    <sheetView showGridLines="0" topLeftCell="A4" zoomScale="75" zoomScaleNormal="75" zoomScaleSheetLayoutView="75" workbookViewId="0">
      <selection activeCell="D16" sqref="D16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28.5703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160</v>
      </c>
      <c r="E9" s="4"/>
      <c r="F9" s="10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161</v>
      </c>
      <c r="E10" s="8"/>
      <c r="F10" s="10"/>
      <c r="G10" s="5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10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9"/>
      <c r="E12" s="10"/>
      <c r="F12" s="10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86" t="s">
        <v>162</v>
      </c>
      <c r="C16" s="29"/>
      <c r="D16" s="29"/>
      <c r="E16" s="23" t="s">
        <v>163</v>
      </c>
      <c r="F16" s="23" t="s">
        <v>68</v>
      </c>
      <c r="G16" s="29"/>
      <c r="H16" s="29"/>
      <c r="I16" s="29"/>
      <c r="J16" s="29"/>
      <c r="K16" s="29"/>
      <c r="L16" s="30">
        <v>28.3</v>
      </c>
      <c r="M16" s="37"/>
      <c r="P16" s="17">
        <v>39234</v>
      </c>
    </row>
    <row r="17" spans="2:16" ht="15.75" x14ac:dyDescent="0.25">
      <c r="B17" s="86" t="s">
        <v>164</v>
      </c>
      <c r="C17" s="29"/>
      <c r="D17" s="29"/>
      <c r="E17" s="23" t="s">
        <v>165</v>
      </c>
      <c r="F17" s="23" t="s">
        <v>68</v>
      </c>
      <c r="G17" s="29"/>
      <c r="H17" s="29"/>
      <c r="I17" s="29"/>
      <c r="J17" s="29"/>
      <c r="K17" s="29"/>
      <c r="L17" s="30">
        <v>24.7</v>
      </c>
      <c r="M17" s="37"/>
      <c r="P17" s="17"/>
    </row>
    <row r="18" spans="2:16" ht="15.75" x14ac:dyDescent="0.25">
      <c r="B18" s="86" t="s">
        <v>31</v>
      </c>
      <c r="C18" s="29"/>
      <c r="D18" s="29"/>
      <c r="E18" s="23" t="s">
        <v>32</v>
      </c>
      <c r="F18" s="23"/>
      <c r="G18" s="29"/>
      <c r="H18" s="29"/>
      <c r="I18" s="29"/>
      <c r="J18" s="29"/>
      <c r="K18" s="29"/>
      <c r="L18" s="30">
        <v>9.83</v>
      </c>
      <c r="M18" s="37"/>
      <c r="P18" s="17"/>
    </row>
    <row r="19" spans="2:16" ht="15.75" x14ac:dyDescent="0.25">
      <c r="B19" s="86" t="s">
        <v>20</v>
      </c>
      <c r="C19" s="29"/>
      <c r="D19" s="29"/>
      <c r="E19" s="23" t="s">
        <v>21</v>
      </c>
      <c r="F19" s="23"/>
      <c r="G19" s="29"/>
      <c r="H19" s="29"/>
      <c r="I19" s="29"/>
      <c r="J19" s="29"/>
      <c r="K19" s="29"/>
      <c r="L19" s="30"/>
      <c r="M19" s="37">
        <v>122.75</v>
      </c>
      <c r="P19" s="17"/>
    </row>
    <row r="20" spans="2:16" ht="15.75" x14ac:dyDescent="0.25">
      <c r="B20" s="53"/>
      <c r="C20" s="20"/>
      <c r="D20" s="20"/>
      <c r="E20" s="20"/>
      <c r="F20" s="20" t="s">
        <v>22</v>
      </c>
      <c r="G20" s="29">
        <f t="shared" ref="G20:K20" si="0">SUM(G16:G16)</f>
        <v>0</v>
      </c>
      <c r="H20" s="29">
        <f t="shared" si="0"/>
        <v>0</v>
      </c>
      <c r="I20" s="29">
        <f t="shared" si="0"/>
        <v>0</v>
      </c>
      <c r="J20" s="29">
        <f t="shared" si="0"/>
        <v>0</v>
      </c>
      <c r="K20" s="30">
        <f t="shared" si="0"/>
        <v>0</v>
      </c>
      <c r="L20" s="30">
        <f>SUM(L16:L18)</f>
        <v>62.83</v>
      </c>
      <c r="M20" s="30">
        <f>SUM(M16:M19)</f>
        <v>122.75</v>
      </c>
    </row>
    <row r="21" spans="2:16" ht="15.75" x14ac:dyDescent="0.25">
      <c r="B21" s="53"/>
      <c r="C21" s="20"/>
      <c r="D21" s="20"/>
      <c r="E21" s="20"/>
      <c r="F21" s="20" t="s">
        <v>23</v>
      </c>
      <c r="G21" s="30">
        <v>0.45</v>
      </c>
      <c r="H21" s="30">
        <v>0.24</v>
      </c>
      <c r="I21" s="30">
        <v>0.2</v>
      </c>
      <c r="J21" s="30">
        <v>0.05</v>
      </c>
      <c r="K21" s="31"/>
      <c r="L21" s="31"/>
      <c r="M21" s="31"/>
    </row>
    <row r="22" spans="2:16" ht="15.75" x14ac:dyDescent="0.25">
      <c r="B22" s="53"/>
      <c r="C22" s="20"/>
      <c r="D22" s="20"/>
      <c r="E22" s="20"/>
      <c r="F22" s="20" t="s">
        <v>24</v>
      </c>
      <c r="G22" s="30">
        <f>G20*G21</f>
        <v>0</v>
      </c>
      <c r="H22" s="30">
        <f>H20*H21</f>
        <v>0</v>
      </c>
      <c r="I22" s="30">
        <f>I20*I21</f>
        <v>0</v>
      </c>
      <c r="J22" s="30">
        <f>J20*J21</f>
        <v>0</v>
      </c>
      <c r="K22" s="31"/>
      <c r="L22" s="31"/>
      <c r="M22" s="31"/>
    </row>
    <row r="23" spans="2:16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15.75" x14ac:dyDescent="0.25">
      <c r="B25" s="54" t="s">
        <v>25</v>
      </c>
      <c r="C25" s="54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2:16" ht="15.75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2:16" ht="47.25" x14ac:dyDescent="0.25">
      <c r="B27" s="132" t="s">
        <v>6</v>
      </c>
      <c r="C27" s="133"/>
      <c r="D27" s="134"/>
      <c r="E27" s="15" t="s">
        <v>7</v>
      </c>
      <c r="F27" s="15" t="s">
        <v>8</v>
      </c>
      <c r="G27" s="15" t="s">
        <v>9</v>
      </c>
      <c r="H27" s="15" t="s">
        <v>10</v>
      </c>
      <c r="I27" s="15" t="s">
        <v>11</v>
      </c>
      <c r="J27" s="15" t="s">
        <v>12</v>
      </c>
      <c r="K27" s="15" t="s">
        <v>13</v>
      </c>
      <c r="L27" s="15" t="s">
        <v>14</v>
      </c>
      <c r="M27" s="15" t="s">
        <v>15</v>
      </c>
    </row>
    <row r="28" spans="2:16" ht="31.5" x14ac:dyDescent="0.25">
      <c r="B28" s="49" t="s">
        <v>16</v>
      </c>
      <c r="C28" s="50" t="s">
        <v>17</v>
      </c>
      <c r="D28" s="50" t="s">
        <v>18</v>
      </c>
      <c r="E28" s="20"/>
      <c r="F28" s="20"/>
      <c r="G28" s="20"/>
      <c r="H28" s="20"/>
      <c r="I28" s="20"/>
      <c r="J28" s="20"/>
      <c r="K28" s="20"/>
      <c r="L28" s="20"/>
      <c r="M28" s="20"/>
    </row>
    <row r="29" spans="2:16" ht="15.75" x14ac:dyDescent="0.25">
      <c r="B29" s="55"/>
      <c r="C29" s="29"/>
      <c r="D29" s="29"/>
      <c r="E29" s="23"/>
      <c r="F29" s="29"/>
      <c r="G29" s="29"/>
      <c r="H29" s="29"/>
      <c r="I29" s="29"/>
      <c r="J29" s="29"/>
      <c r="K29" s="29"/>
      <c r="L29" s="30"/>
      <c r="M29" s="29"/>
    </row>
    <row r="30" spans="2:16" ht="15.75" x14ac:dyDescent="0.25">
      <c r="B30" s="53"/>
      <c r="C30" s="20"/>
      <c r="D30" s="20"/>
      <c r="E30" s="20"/>
      <c r="F30" s="20" t="s">
        <v>22</v>
      </c>
      <c r="G30" s="29">
        <f>SUM(G29:G29)</f>
        <v>0</v>
      </c>
      <c r="H30" s="29">
        <f>SUM(H29:H29)</f>
        <v>0</v>
      </c>
      <c r="I30" s="29">
        <f>SUM(I29:I29)</f>
        <v>0</v>
      </c>
      <c r="J30" s="29">
        <f>SUM(J29:J29)</f>
        <v>0</v>
      </c>
      <c r="K30" s="30">
        <v>0</v>
      </c>
      <c r="L30" s="30">
        <f>SUM(L29:L29)</f>
        <v>0</v>
      </c>
      <c r="M30" s="30">
        <f>SUM(M29:M29)</f>
        <v>0</v>
      </c>
    </row>
    <row r="31" spans="2:16" ht="15.75" x14ac:dyDescent="0.25">
      <c r="B31" s="53"/>
      <c r="C31" s="20"/>
      <c r="D31" s="20"/>
      <c r="E31" s="20"/>
      <c r="F31" s="20" t="s">
        <v>23</v>
      </c>
      <c r="G31" s="30">
        <v>0.45</v>
      </c>
      <c r="H31" s="30">
        <v>0.24</v>
      </c>
      <c r="I31" s="30">
        <v>0.2</v>
      </c>
      <c r="J31" s="30">
        <v>0.05</v>
      </c>
      <c r="K31" s="31"/>
      <c r="L31" s="31"/>
      <c r="M31" s="31"/>
    </row>
    <row r="32" spans="2:16" ht="15.75" x14ac:dyDescent="0.25">
      <c r="B32" s="53"/>
      <c r="C32" s="20"/>
      <c r="D32" s="20"/>
      <c r="E32" s="20"/>
      <c r="F32" s="20" t="s">
        <v>24</v>
      </c>
      <c r="G32" s="30">
        <f>G30*G31</f>
        <v>0</v>
      </c>
      <c r="H32" s="30">
        <f>H30*H31</f>
        <v>0</v>
      </c>
      <c r="I32" s="30">
        <f>I30*I31</f>
        <v>0</v>
      </c>
      <c r="J32" s="30">
        <f>J30*J31</f>
        <v>0</v>
      </c>
      <c r="K32" s="31"/>
      <c r="L32" s="31"/>
      <c r="M32" s="31"/>
    </row>
  </sheetData>
  <sheetProtection algorithmName="SHA-512" hashValue="TyPpqLDjjAzpB2CS0yCCAupBQH2KSdWIApxddDRYZ8Ttwi9QdNO5+VpomoM0DfXC+y4af4hUVQ7dgmgnNBD0zA==" saltValue="ADEGczH0e6tOFM4JgT+txA==" spinCount="100000" sheet="1" objects="1" scenarios="1"/>
  <mergeCells count="3">
    <mergeCell ref="B7:D7"/>
    <mergeCell ref="B14:D14"/>
    <mergeCell ref="B27:D27"/>
  </mergeCells>
  <pageMargins left="0.7" right="0.7" top="0.75" bottom="0.75" header="0.3" footer="0.3"/>
  <pageSetup paperSize="9" scale="66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P30"/>
  <sheetViews>
    <sheetView showGridLines="0" topLeftCell="A6" zoomScale="75" zoomScaleNormal="75" workbookViewId="0">
      <selection activeCell="K25" sqref="K25"/>
    </sheetView>
  </sheetViews>
  <sheetFormatPr defaultRowHeight="15" x14ac:dyDescent="0.25"/>
  <cols>
    <col min="1" max="1" width="9.7109375" customWidth="1"/>
    <col min="2" max="2" width="16.42578125" customWidth="1"/>
    <col min="3" max="4" width="12.7109375" customWidth="1"/>
    <col min="5" max="5" width="25.7109375" bestFit="1" customWidth="1"/>
    <col min="6" max="6" width="24.28515625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6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6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6" ht="18" x14ac:dyDescent="0.25">
      <c r="A7" s="6"/>
      <c r="B7" s="131" t="s">
        <v>0</v>
      </c>
      <c r="C7" s="131"/>
      <c r="D7" s="131"/>
      <c r="E7" s="6"/>
      <c r="F7" s="6"/>
      <c r="G7" s="6"/>
      <c r="H7" s="6"/>
      <c r="I7" s="6"/>
      <c r="J7" s="6"/>
      <c r="K7" s="6"/>
      <c r="L7" s="6"/>
      <c r="M7" s="6"/>
    </row>
    <row r="8" spans="1:16" x14ac:dyDescent="0.25">
      <c r="A8" s="6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6" s="6" customFormat="1" ht="15.75" x14ac:dyDescent="0.25">
      <c r="B9" s="5" t="s">
        <v>1</v>
      </c>
      <c r="C9" s="5"/>
      <c r="D9" s="3" t="s">
        <v>71</v>
      </c>
      <c r="E9" s="4"/>
      <c r="F9" s="5"/>
      <c r="G9" s="5"/>
      <c r="K9" s="5"/>
      <c r="L9" s="5"/>
      <c r="M9" s="5"/>
    </row>
    <row r="10" spans="1:16" s="6" customFormat="1" ht="15.75" x14ac:dyDescent="0.25">
      <c r="B10" s="5" t="s">
        <v>3</v>
      </c>
      <c r="C10" s="5"/>
      <c r="D10" s="7" t="s">
        <v>4</v>
      </c>
      <c r="E10" s="8"/>
      <c r="F10" s="5"/>
      <c r="G10" s="5"/>
      <c r="K10" s="5"/>
      <c r="L10" s="5"/>
      <c r="M10" s="5"/>
    </row>
    <row r="11" spans="1:16" s="6" customFormat="1" x14ac:dyDescent="0.25">
      <c r="B11" s="5"/>
      <c r="C11" s="5"/>
      <c r="D11" s="10"/>
      <c r="E11" s="10"/>
      <c r="F11" s="5"/>
      <c r="G11" s="5"/>
      <c r="K11" s="5"/>
      <c r="L11" s="5"/>
      <c r="M11" s="5"/>
    </row>
    <row r="12" spans="1:16" s="6" customFormat="1" ht="15.75" x14ac:dyDescent="0.25">
      <c r="B12" s="11" t="s">
        <v>5</v>
      </c>
      <c r="C12" s="12"/>
      <c r="D12" s="10"/>
      <c r="E12" s="10"/>
      <c r="F12" s="5"/>
      <c r="G12" s="5"/>
      <c r="K12" s="5"/>
      <c r="L12" s="5"/>
      <c r="M12" s="5"/>
    </row>
    <row r="13" spans="1:16" s="6" customFormat="1" ht="14.25" x14ac:dyDescent="0.2"/>
    <row r="14" spans="1:16" ht="47.25" x14ac:dyDescent="0.25">
      <c r="A14" s="6"/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1:16" ht="31.5" x14ac:dyDescent="0.25">
      <c r="A15" s="6"/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1:16" ht="15.75" x14ac:dyDescent="0.25">
      <c r="A16" s="6"/>
      <c r="B16" s="78" t="s">
        <v>20</v>
      </c>
      <c r="C16" s="75"/>
      <c r="D16" s="75"/>
      <c r="E16" s="83" t="s">
        <v>21</v>
      </c>
      <c r="F16" s="83"/>
      <c r="G16" s="75"/>
      <c r="H16" s="75"/>
      <c r="I16" s="75"/>
      <c r="J16" s="75"/>
      <c r="K16" s="75"/>
      <c r="L16" s="85"/>
      <c r="M16" s="76">
        <v>113.39</v>
      </c>
      <c r="P16" s="17">
        <v>39234</v>
      </c>
    </row>
    <row r="17" spans="1:16" ht="30.75" x14ac:dyDescent="0.25">
      <c r="A17" s="6"/>
      <c r="B17" s="36">
        <v>43221</v>
      </c>
      <c r="C17" s="35"/>
      <c r="D17" s="35"/>
      <c r="E17" s="23" t="s">
        <v>19</v>
      </c>
      <c r="F17" s="58"/>
      <c r="G17" s="59"/>
      <c r="H17" s="59"/>
      <c r="I17" s="59"/>
      <c r="J17" s="59"/>
      <c r="K17" s="60"/>
      <c r="L17" s="60">
        <v>665</v>
      </c>
      <c r="M17" s="60"/>
      <c r="P17" s="17"/>
    </row>
    <row r="18" spans="1:16" ht="15.75" x14ac:dyDescent="0.25">
      <c r="A18" s="6"/>
      <c r="B18" s="53"/>
      <c r="C18" s="20"/>
      <c r="D18" s="20"/>
      <c r="E18" s="20"/>
      <c r="F18" s="20" t="s">
        <v>22</v>
      </c>
      <c r="G18" s="29">
        <f>SUM(G27:G27)</f>
        <v>0</v>
      </c>
      <c r="H18" s="29">
        <f>SUM(H27:H27)</f>
        <v>0</v>
      </c>
      <c r="I18" s="29">
        <f>SUM(I27:I27)</f>
        <v>0</v>
      </c>
      <c r="J18" s="29">
        <v>0</v>
      </c>
      <c r="K18" s="30">
        <f>SUM(K27:K27)</f>
        <v>0</v>
      </c>
      <c r="L18" s="30">
        <v>665</v>
      </c>
      <c r="M18" s="30">
        <f>SUM(M16:M16)</f>
        <v>113.39</v>
      </c>
    </row>
    <row r="19" spans="1:16" ht="15.75" x14ac:dyDescent="0.25">
      <c r="A19" s="6"/>
      <c r="B19" s="53"/>
      <c r="C19" s="20"/>
      <c r="D19" s="20"/>
      <c r="E19" s="20"/>
      <c r="F19" s="20" t="s">
        <v>23</v>
      </c>
      <c r="G19" s="30">
        <v>0.45</v>
      </c>
      <c r="H19" s="30">
        <v>0.24</v>
      </c>
      <c r="I19" s="30">
        <v>0.2</v>
      </c>
      <c r="J19" s="30">
        <v>0.05</v>
      </c>
      <c r="K19" s="31"/>
      <c r="L19" s="31"/>
      <c r="M19" s="77"/>
    </row>
    <row r="20" spans="1:16" ht="15.75" x14ac:dyDescent="0.25">
      <c r="A20" s="6"/>
      <c r="B20" s="53"/>
      <c r="C20" s="20"/>
      <c r="D20" s="20"/>
      <c r="E20" s="20"/>
      <c r="F20" s="20" t="s">
        <v>24</v>
      </c>
      <c r="G20" s="30">
        <f>G18*G19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</row>
    <row r="21" spans="1:16" ht="15.75" x14ac:dyDescent="0.25">
      <c r="A21" s="6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6" ht="15.75" x14ac:dyDescent="0.25">
      <c r="A22" s="6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6" ht="15.75" x14ac:dyDescent="0.25">
      <c r="A23" s="6"/>
      <c r="B23" s="54" t="s">
        <v>25</v>
      </c>
      <c r="C23" s="5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6" ht="15.75" x14ac:dyDescent="0.25">
      <c r="A24" s="6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6" ht="47.25" x14ac:dyDescent="0.25">
      <c r="A25" s="6"/>
      <c r="B25" s="132" t="s">
        <v>6</v>
      </c>
      <c r="C25" s="133"/>
      <c r="D25" s="134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1:16" ht="31.5" x14ac:dyDescent="0.25">
      <c r="A26" s="6"/>
      <c r="B26" s="49" t="s">
        <v>16</v>
      </c>
      <c r="C26" s="50" t="s">
        <v>17</v>
      </c>
      <c r="D26" s="50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1:16" ht="15.75" x14ac:dyDescent="0.25">
      <c r="A27" s="6"/>
      <c r="B27" s="63"/>
      <c r="C27" s="57"/>
      <c r="D27" s="57"/>
      <c r="E27" s="58"/>
      <c r="F27" s="59"/>
      <c r="G27" s="59"/>
      <c r="H27" s="59"/>
      <c r="I27" s="59"/>
      <c r="J27" s="59"/>
      <c r="K27" s="60"/>
      <c r="L27" s="60"/>
      <c r="M27" s="60"/>
    </row>
    <row r="28" spans="1:16" ht="15.75" x14ac:dyDescent="0.25">
      <c r="A28" s="6"/>
      <c r="B28" s="53"/>
      <c r="C28" s="20"/>
      <c r="D28" s="20"/>
      <c r="E28" s="20"/>
      <c r="F28" s="20" t="s">
        <v>22</v>
      </c>
      <c r="G28" s="29"/>
      <c r="H28" s="29"/>
      <c r="I28" s="29"/>
      <c r="J28" s="29"/>
      <c r="K28" s="30">
        <v>0</v>
      </c>
      <c r="L28" s="30">
        <f>SUM(L27)</f>
        <v>0</v>
      </c>
      <c r="M28" s="30">
        <v>0</v>
      </c>
    </row>
    <row r="29" spans="1:16" ht="15.75" x14ac:dyDescent="0.25">
      <c r="A29" s="6"/>
      <c r="B29" s="53"/>
      <c r="C29" s="20"/>
      <c r="D29" s="20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31"/>
      <c r="L29" s="31"/>
      <c r="M29" s="31"/>
    </row>
    <row r="30" spans="1:16" ht="15.75" x14ac:dyDescent="0.25">
      <c r="A30" s="6"/>
      <c r="B30" s="53"/>
      <c r="C30" s="20"/>
      <c r="D30" s="20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sheetProtection algorithmName="SHA-512" hashValue="oycLGLVL28FdaWJMSC3Gddtvn/EY+Re3Zlmf7mgYuppxffARYfiH1hzSaP9adRIRa8NSL24jmr8qJPpw3H2Jyg==" saltValue="INiAX/U2FR/7Z5WAek6upg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 K17" xr:uid="{EC7C486E-4A9B-46A5-89E3-6F68AD40A0CF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7:Q30"/>
  <sheetViews>
    <sheetView showGridLines="0" topLeftCell="A7" zoomScale="75" zoomScaleNormal="75" workbookViewId="0">
      <selection activeCell="E20" sqref="E20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31" t="s">
        <v>0</v>
      </c>
      <c r="C7" s="131"/>
      <c r="D7" s="131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40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7" s="6" customFormat="1" ht="15.75" x14ac:dyDescent="0.25">
      <c r="B12" s="11" t="s">
        <v>5</v>
      </c>
      <c r="C12" s="12"/>
      <c r="D12" s="12"/>
      <c r="Q12" s="13"/>
    </row>
    <row r="13" spans="2:17" s="6" customFormat="1" ht="20.25" x14ac:dyDescent="0.3">
      <c r="B13" s="14"/>
    </row>
    <row r="14" spans="2:17" ht="47.25" x14ac:dyDescent="0.25">
      <c r="B14" s="138" t="s">
        <v>6</v>
      </c>
      <c r="C14" s="138"/>
      <c r="D14" s="138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7" ht="31.5" x14ac:dyDescent="0.25">
      <c r="B15" s="18" t="s">
        <v>16</v>
      </c>
      <c r="C15" s="19" t="s">
        <v>17</v>
      </c>
      <c r="D15" s="19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7" ht="30.75" x14ac:dyDescent="0.25">
      <c r="B16" s="36">
        <v>43229</v>
      </c>
      <c r="C16" s="35"/>
      <c r="D16" s="35"/>
      <c r="E16" s="23" t="s">
        <v>19</v>
      </c>
      <c r="F16" s="29"/>
      <c r="G16" s="29"/>
      <c r="H16" s="29"/>
      <c r="I16" s="29"/>
      <c r="J16" s="29"/>
      <c r="K16" s="29"/>
      <c r="L16" s="30">
        <v>665</v>
      </c>
      <c r="M16" s="37"/>
      <c r="P16" s="17">
        <v>39234</v>
      </c>
    </row>
    <row r="17" spans="2:16" ht="15.75" x14ac:dyDescent="0.25">
      <c r="B17" s="36" t="s">
        <v>27</v>
      </c>
      <c r="C17" s="35"/>
      <c r="D17" s="35"/>
      <c r="E17" s="23" t="s">
        <v>21</v>
      </c>
      <c r="F17" s="29"/>
      <c r="G17" s="29"/>
      <c r="H17" s="29"/>
      <c r="I17" s="29"/>
      <c r="J17" s="29"/>
      <c r="K17" s="29"/>
      <c r="L17" s="30"/>
      <c r="M17" s="37">
        <v>102.56</v>
      </c>
      <c r="P17" s="17"/>
    </row>
    <row r="18" spans="2:16" ht="15.75" x14ac:dyDescent="0.25">
      <c r="B18" s="28"/>
      <c r="C18" s="28"/>
      <c r="D18" s="28"/>
      <c r="E18" s="20"/>
      <c r="F18" s="20" t="s">
        <v>22</v>
      </c>
      <c r="G18" s="29">
        <f>SUM(G16:G16)</f>
        <v>0</v>
      </c>
      <c r="H18" s="29">
        <f>SUM(H16:H16)</f>
        <v>0</v>
      </c>
      <c r="I18" s="29">
        <f>SUM(I16:I16)</f>
        <v>0</v>
      </c>
      <c r="J18" s="29">
        <f>SUM(J16:J16)</f>
        <v>0</v>
      </c>
      <c r="K18" s="30">
        <v>0</v>
      </c>
      <c r="L18" s="30">
        <f>SUM(L16:L16)</f>
        <v>665</v>
      </c>
      <c r="M18" s="30">
        <f>SUM(M16:M17)</f>
        <v>102.56</v>
      </c>
    </row>
    <row r="19" spans="2:16" ht="15.75" x14ac:dyDescent="0.25">
      <c r="B19" s="28"/>
      <c r="C19" s="28"/>
      <c r="D19" s="28"/>
      <c r="E19" s="20"/>
      <c r="F19" s="20" t="s">
        <v>23</v>
      </c>
      <c r="G19" s="30">
        <v>0.45</v>
      </c>
      <c r="H19" s="30">
        <v>0.24</v>
      </c>
      <c r="I19" s="30">
        <v>0.2</v>
      </c>
      <c r="J19" s="30">
        <v>0.05</v>
      </c>
      <c r="K19" s="31"/>
      <c r="L19" s="31"/>
      <c r="M19" s="31"/>
    </row>
    <row r="20" spans="2:16" ht="15.75" x14ac:dyDescent="0.25">
      <c r="B20" s="28"/>
      <c r="C20" s="28"/>
      <c r="D20" s="28"/>
      <c r="E20" s="20"/>
      <c r="F20" s="20" t="s">
        <v>24</v>
      </c>
      <c r="G20" s="30">
        <f>G18*G19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</row>
    <row r="21" spans="2:16" ht="15.75" x14ac:dyDescent="0.25">
      <c r="B21" s="32"/>
      <c r="C21" s="32"/>
      <c r="D21" s="3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32"/>
      <c r="C22" s="32"/>
      <c r="D22" s="3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33" t="s">
        <v>25</v>
      </c>
      <c r="C23" s="33"/>
      <c r="D23" s="3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32"/>
      <c r="C24" s="32"/>
      <c r="D24" s="3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38" t="s">
        <v>6</v>
      </c>
      <c r="C25" s="138"/>
      <c r="D25" s="138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18" t="s">
        <v>16</v>
      </c>
      <c r="C26" s="19" t="s">
        <v>17</v>
      </c>
      <c r="D26" s="19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15.75" x14ac:dyDescent="0.25">
      <c r="B27" s="34"/>
      <c r="C27" s="35"/>
      <c r="D27" s="35"/>
      <c r="E27" s="23"/>
      <c r="F27" s="29"/>
      <c r="G27" s="29"/>
      <c r="H27" s="29"/>
      <c r="I27" s="29"/>
      <c r="J27" s="29"/>
      <c r="K27" s="29"/>
      <c r="L27" s="30"/>
      <c r="M27" s="29"/>
    </row>
    <row r="28" spans="2:16" ht="15.75" x14ac:dyDescent="0.25">
      <c r="B28" s="28"/>
      <c r="C28" s="28"/>
      <c r="D28" s="28"/>
      <c r="E28" s="20"/>
      <c r="F28" s="20" t="s">
        <v>22</v>
      </c>
      <c r="G28" s="29">
        <f>SUM(G27:G27)</f>
        <v>0</v>
      </c>
      <c r="H28" s="29">
        <f>SUM(H27:H27)</f>
        <v>0</v>
      </c>
      <c r="I28" s="29">
        <f>SUM(I27:I27)</f>
        <v>0</v>
      </c>
      <c r="J28" s="29">
        <f>SUM(J27:J27)</f>
        <v>0</v>
      </c>
      <c r="K28" s="30">
        <v>0</v>
      </c>
      <c r="L28" s="30">
        <f>SUM(L27:L27)</f>
        <v>0</v>
      </c>
      <c r="M28" s="30">
        <f>SUM(M27:M27)</f>
        <v>0</v>
      </c>
    </row>
    <row r="29" spans="2:16" ht="15.75" x14ac:dyDescent="0.25">
      <c r="B29" s="28"/>
      <c r="C29" s="28"/>
      <c r="D29" s="28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31"/>
      <c r="L29" s="31"/>
      <c r="M29" s="31"/>
    </row>
    <row r="30" spans="2:16" ht="15.75" x14ac:dyDescent="0.25">
      <c r="B30" s="28"/>
      <c r="C30" s="28"/>
      <c r="D30" s="28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sheetProtection algorithmName="SHA-512" hashValue="CBK0j3M6K9pbqAm3nFClQ16XBD/blakbFXOewMPBs0ED5tYbYP+di020SaPBmSyDqIH0VslsSfD20DLi0Lv/pg==" saltValue="p3i0bwOsY+hpVs1iBXLUfg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B7:P30"/>
  <sheetViews>
    <sheetView showGridLines="0" topLeftCell="A7" zoomScale="75" zoomScaleNormal="75" workbookViewId="0">
      <selection activeCell="B15" sqref="B15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43" customFormat="1" ht="15.75" x14ac:dyDescent="0.25">
      <c r="B9" s="39" t="s">
        <v>1</v>
      </c>
      <c r="C9" s="39"/>
      <c r="D9" s="40" t="s">
        <v>41</v>
      </c>
      <c r="E9" s="41"/>
      <c r="F9" s="41"/>
      <c r="G9" s="42"/>
      <c r="K9" s="42"/>
      <c r="L9" s="42"/>
      <c r="M9" s="42"/>
    </row>
    <row r="10" spans="2:16" s="43" customFormat="1" ht="15.75" x14ac:dyDescent="0.25">
      <c r="B10" s="39" t="s">
        <v>3</v>
      </c>
      <c r="C10" s="39"/>
      <c r="D10" s="44" t="s">
        <v>42</v>
      </c>
      <c r="E10" s="45"/>
      <c r="F10" s="41"/>
      <c r="G10" s="42"/>
      <c r="K10" s="42"/>
      <c r="L10" s="42"/>
      <c r="M10" s="42"/>
    </row>
    <row r="11" spans="2:16" s="43" customFormat="1" ht="15.75" x14ac:dyDescent="0.25">
      <c r="B11" s="39"/>
      <c r="C11" s="39"/>
      <c r="D11" s="46"/>
      <c r="E11" s="47"/>
      <c r="F11" s="47"/>
      <c r="G11" s="42"/>
      <c r="K11" s="42"/>
      <c r="L11" s="42"/>
      <c r="M11" s="42"/>
    </row>
    <row r="12" spans="2:16" s="43" customFormat="1" ht="15.75" x14ac:dyDescent="0.25">
      <c r="B12" s="11" t="s">
        <v>5</v>
      </c>
      <c r="C12" s="12"/>
      <c r="D12" s="46"/>
      <c r="E12" s="47"/>
      <c r="F12" s="42"/>
      <c r="G12" s="42"/>
      <c r="K12" s="42"/>
      <c r="L12" s="42"/>
      <c r="M12" s="42"/>
    </row>
    <row r="13" spans="2:16" s="43" customFormat="1" ht="14.25" x14ac:dyDescent="0.2"/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56">
        <v>43313</v>
      </c>
      <c r="C16" s="57"/>
      <c r="D16" s="57"/>
      <c r="E16" s="23" t="s">
        <v>19</v>
      </c>
      <c r="F16" s="58"/>
      <c r="G16" s="59"/>
      <c r="H16" s="59"/>
      <c r="I16" s="59"/>
      <c r="J16" s="59"/>
      <c r="K16" s="60"/>
      <c r="L16" s="61">
        <v>665</v>
      </c>
      <c r="M16" s="61"/>
      <c r="P16" s="17">
        <v>39234</v>
      </c>
    </row>
    <row r="17" spans="2:16" ht="15.75" x14ac:dyDescent="0.25">
      <c r="B17" s="56" t="s">
        <v>27</v>
      </c>
      <c r="C17" s="57"/>
      <c r="D17" s="57"/>
      <c r="E17" s="23" t="s">
        <v>21</v>
      </c>
      <c r="F17" s="58"/>
      <c r="G17" s="59"/>
      <c r="H17" s="59"/>
      <c r="I17" s="59"/>
      <c r="J17" s="59"/>
      <c r="K17" s="60"/>
      <c r="L17" s="61"/>
      <c r="M17" s="61">
        <v>104.84</v>
      </c>
      <c r="P17" s="17"/>
    </row>
    <row r="18" spans="2:16" ht="15.75" x14ac:dyDescent="0.25">
      <c r="B18" s="53"/>
      <c r="C18" s="20"/>
      <c r="D18" s="20"/>
      <c r="E18" s="20"/>
      <c r="F18" s="20" t="s">
        <v>22</v>
      </c>
      <c r="G18" s="29">
        <f>SUM(G16:G16)</f>
        <v>0</v>
      </c>
      <c r="H18" s="29">
        <f>SUM(H16:H16)</f>
        <v>0</v>
      </c>
      <c r="I18" s="29">
        <f>SUM(I16:I16)</f>
        <v>0</v>
      </c>
      <c r="J18" s="29">
        <f>SUM(J16:J16)</f>
        <v>0</v>
      </c>
      <c r="K18" s="30">
        <f>SUM(K16:K16)</f>
        <v>0</v>
      </c>
      <c r="L18" s="30">
        <f>SUM(L16)</f>
        <v>665</v>
      </c>
      <c r="M18" s="30">
        <f>+SUM(M16:M17)</f>
        <v>104.84</v>
      </c>
    </row>
    <row r="19" spans="2:16" ht="15.75" x14ac:dyDescent="0.25">
      <c r="B19" s="53"/>
      <c r="C19" s="20"/>
      <c r="D19" s="20"/>
      <c r="E19" s="20"/>
      <c r="F19" s="20" t="s">
        <v>23</v>
      </c>
      <c r="G19" s="30">
        <v>0.45</v>
      </c>
      <c r="H19" s="30">
        <v>0.24</v>
      </c>
      <c r="I19" s="30">
        <v>0.2</v>
      </c>
      <c r="J19" s="30">
        <v>0.05</v>
      </c>
      <c r="K19" s="31"/>
      <c r="L19" s="62"/>
      <c r="M19" s="62"/>
    </row>
    <row r="20" spans="2:16" ht="15.75" x14ac:dyDescent="0.25">
      <c r="B20" s="53"/>
      <c r="C20" s="20"/>
      <c r="D20" s="20"/>
      <c r="E20" s="20"/>
      <c r="F20" s="20" t="s">
        <v>24</v>
      </c>
      <c r="G20" s="30">
        <f>G18*G19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54" t="s">
        <v>25</v>
      </c>
      <c r="C23" s="5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32" t="s">
        <v>6</v>
      </c>
      <c r="C25" s="133"/>
      <c r="D25" s="134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9" t="s">
        <v>16</v>
      </c>
      <c r="C26" s="50" t="s">
        <v>17</v>
      </c>
      <c r="D26" s="50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15.75" x14ac:dyDescent="0.25">
      <c r="B27" s="63"/>
      <c r="C27" s="57"/>
      <c r="D27" s="57"/>
      <c r="E27" s="58"/>
      <c r="F27" s="58"/>
      <c r="G27" s="59"/>
      <c r="H27" s="59"/>
      <c r="I27" s="59"/>
      <c r="J27" s="59"/>
      <c r="K27" s="60"/>
      <c r="L27" s="61"/>
      <c r="M27" s="61"/>
    </row>
    <row r="28" spans="2:16" ht="15.75" x14ac:dyDescent="0.25">
      <c r="B28" s="53"/>
      <c r="C28" s="20"/>
      <c r="D28" s="20"/>
      <c r="E28" s="20"/>
      <c r="F28" s="20" t="s">
        <v>22</v>
      </c>
      <c r="G28" s="29">
        <f>SUM(G27:G27)</f>
        <v>0</v>
      </c>
      <c r="H28" s="29">
        <f>SUM(H27:H27)</f>
        <v>0</v>
      </c>
      <c r="I28" s="29">
        <f>SUM(I27:I27)</f>
        <v>0</v>
      </c>
      <c r="J28" s="29">
        <f>SUM(J27:J27)</f>
        <v>0</v>
      </c>
      <c r="K28" s="30">
        <f>SUM(K27)</f>
        <v>0</v>
      </c>
      <c r="L28" s="30">
        <v>0</v>
      </c>
      <c r="M28" s="30">
        <v>0</v>
      </c>
    </row>
    <row r="29" spans="2:16" ht="15.75" x14ac:dyDescent="0.25">
      <c r="B29" s="53"/>
      <c r="C29" s="20"/>
      <c r="D29" s="20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62"/>
      <c r="L29" s="31"/>
      <c r="M29" s="31"/>
    </row>
    <row r="30" spans="2:16" ht="15.75" x14ac:dyDescent="0.25">
      <c r="B30" s="53"/>
      <c r="C30" s="20"/>
      <c r="D30" s="20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sheetProtection algorithmName="SHA-512" hashValue="GJFKEq0rzXo567wfpLY54CCVH4g92bl4ur0HhlXBx6Ty+ZUcxuOUNc0Vb3tG4Vpw6LFeOia7pmOg87ciJ4moKQ==" saltValue="XTzJT8WBlkW54qoKQy4xCg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 K27" xr:uid="{A481B4B9-F7E9-447C-BD62-1AFA2673D7CB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7:P29"/>
  <sheetViews>
    <sheetView showGridLines="0" topLeftCell="A7" zoomScale="75" zoomScaleNormal="75" zoomScaleSheetLayoutView="75" zoomScalePageLayoutView="75" workbookViewId="0">
      <selection activeCell="F10" sqref="F10"/>
    </sheetView>
  </sheetViews>
  <sheetFormatPr defaultRowHeight="15" x14ac:dyDescent="0.25"/>
  <cols>
    <col min="1" max="1" width="9.7109375" customWidth="1"/>
    <col min="2" max="2" width="16.28515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97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10"/>
      <c r="G10" s="5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10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9"/>
      <c r="E12" s="10"/>
      <c r="F12" s="10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100" t="s">
        <v>20</v>
      </c>
      <c r="C16" s="29"/>
      <c r="D16" s="29"/>
      <c r="E16" s="23" t="s">
        <v>21</v>
      </c>
      <c r="F16" s="29"/>
      <c r="G16" s="29"/>
      <c r="H16" s="29"/>
      <c r="I16" s="29"/>
      <c r="J16" s="29"/>
      <c r="K16" s="29"/>
      <c r="L16" s="30"/>
      <c r="M16" s="76">
        <v>208.79</v>
      </c>
      <c r="P16" s="17"/>
    </row>
    <row r="17" spans="2:13" ht="15.75" x14ac:dyDescent="0.25">
      <c r="B17" s="53"/>
      <c r="C17" s="20"/>
      <c r="D17" s="20"/>
      <c r="E17" s="20"/>
      <c r="F17" s="20" t="s">
        <v>22</v>
      </c>
      <c r="G17" s="29">
        <f t="shared" ref="G17:K17" si="0">SUM(G16:G16)</f>
        <v>0</v>
      </c>
      <c r="H17" s="29">
        <f t="shared" si="0"/>
        <v>0</v>
      </c>
      <c r="I17" s="29">
        <f t="shared" si="0"/>
        <v>0</v>
      </c>
      <c r="J17" s="29">
        <f t="shared" si="0"/>
        <v>0</v>
      </c>
      <c r="K17" s="30">
        <f t="shared" si="0"/>
        <v>0</v>
      </c>
      <c r="L17" s="30">
        <f>SUM(L16:L16)</f>
        <v>0</v>
      </c>
      <c r="M17" s="30">
        <f>SUM(M16)</f>
        <v>208.79</v>
      </c>
    </row>
    <row r="18" spans="2:13" ht="15.75" x14ac:dyDescent="0.25">
      <c r="B18" s="53"/>
      <c r="C18" s="20"/>
      <c r="D18" s="20"/>
      <c r="E18" s="20"/>
      <c r="F18" s="20" t="s">
        <v>23</v>
      </c>
      <c r="G18" s="30">
        <v>0.45</v>
      </c>
      <c r="H18" s="30">
        <v>0.24</v>
      </c>
      <c r="I18" s="30">
        <v>0.2</v>
      </c>
      <c r="J18" s="30">
        <v>0.05</v>
      </c>
      <c r="K18" s="31"/>
      <c r="L18" s="31"/>
      <c r="M18" s="31"/>
    </row>
    <row r="19" spans="2:13" ht="15.75" x14ac:dyDescent="0.25">
      <c r="B19" s="53"/>
      <c r="C19" s="20"/>
      <c r="D19" s="20"/>
      <c r="E19" s="20"/>
      <c r="F19" s="20" t="s">
        <v>24</v>
      </c>
      <c r="G19" s="30">
        <f>G17*G18</f>
        <v>0</v>
      </c>
      <c r="H19" s="30">
        <f>H17*H18</f>
        <v>0</v>
      </c>
      <c r="I19" s="30">
        <f>I17*I18</f>
        <v>0</v>
      </c>
      <c r="J19" s="30">
        <f>J17*J18</f>
        <v>0</v>
      </c>
      <c r="K19" s="31"/>
      <c r="L19" s="31"/>
      <c r="M19" s="31"/>
    </row>
    <row r="20" spans="2:13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 x14ac:dyDescent="0.25">
      <c r="B22" s="54" t="s">
        <v>25</v>
      </c>
      <c r="C22" s="5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32" t="s">
        <v>6</v>
      </c>
      <c r="C24" s="133"/>
      <c r="D24" s="134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9" t="s">
        <v>16</v>
      </c>
      <c r="C25" s="50" t="s">
        <v>17</v>
      </c>
      <c r="D25" s="50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15.75" x14ac:dyDescent="0.25">
      <c r="B26" s="101"/>
      <c r="C26" s="29"/>
      <c r="D26" s="29"/>
      <c r="E26" s="23"/>
      <c r="F26" s="29"/>
      <c r="G26" s="29"/>
      <c r="H26" s="29"/>
      <c r="I26" s="29"/>
      <c r="J26" s="29"/>
      <c r="K26" s="29"/>
      <c r="L26" s="30"/>
      <c r="M26" s="29"/>
    </row>
    <row r="27" spans="2:13" ht="15.75" x14ac:dyDescent="0.25">
      <c r="B27" s="53"/>
      <c r="C27" s="20"/>
      <c r="D27" s="20"/>
      <c r="E27" s="20"/>
      <c r="F27" s="20" t="s">
        <v>22</v>
      </c>
      <c r="G27" s="29">
        <f>SUM(G26:G26)</f>
        <v>0</v>
      </c>
      <c r="H27" s="29">
        <f>SUM(H26:H26)</f>
        <v>0</v>
      </c>
      <c r="I27" s="29">
        <f>SUM(I26:I26)</f>
        <v>0</v>
      </c>
      <c r="J27" s="29">
        <f>SUM(J26:J26)</f>
        <v>0</v>
      </c>
      <c r="K27" s="30">
        <v>0</v>
      </c>
      <c r="L27" s="30">
        <f>SUM(L26:L26)</f>
        <v>0</v>
      </c>
      <c r="M27" s="30">
        <f>SUM(M26:M26)</f>
        <v>0</v>
      </c>
    </row>
    <row r="28" spans="2:13" ht="15.75" x14ac:dyDescent="0.25">
      <c r="B28" s="53"/>
      <c r="C28" s="20"/>
      <c r="D28" s="20"/>
      <c r="E28" s="20"/>
      <c r="F28" s="20" t="s">
        <v>23</v>
      </c>
      <c r="G28" s="30">
        <v>0.45</v>
      </c>
      <c r="H28" s="30">
        <v>0.24</v>
      </c>
      <c r="I28" s="30">
        <v>0.2</v>
      </c>
      <c r="J28" s="30">
        <v>0.05</v>
      </c>
      <c r="K28" s="31"/>
      <c r="L28" s="31"/>
      <c r="M28" s="31"/>
    </row>
    <row r="29" spans="2:13" ht="15.75" x14ac:dyDescent="0.25">
      <c r="B29" s="53"/>
      <c r="C29" s="20"/>
      <c r="D29" s="20"/>
      <c r="E29" s="20"/>
      <c r="F29" s="20" t="s">
        <v>24</v>
      </c>
      <c r="G29" s="30">
        <f>G27*G28</f>
        <v>0</v>
      </c>
      <c r="H29" s="30">
        <f>H27*H28</f>
        <v>0</v>
      </c>
      <c r="I29" s="30">
        <f>I27*I28</f>
        <v>0</v>
      </c>
      <c r="J29" s="30">
        <f>J27*J28</f>
        <v>0</v>
      </c>
      <c r="K29" s="31"/>
      <c r="L29" s="31"/>
      <c r="M29" s="31"/>
    </row>
  </sheetData>
  <sheetProtection algorithmName="SHA-512" hashValue="L8+yO0WFRfOJRXNcfEDG5WzWinterl+fkjdfrnW0U+B6sGQgmc3qr/bGZw7HqbWnMADLJVbMdwkaY0BVfz5wZg==" saltValue="w2j6v63+7NsPuSeqHtIOgA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38AA11F9-3719-4144-8C7C-249BF9BFBC3C}"/>
  </dataValidations>
  <pageMargins left="0.7" right="0.7" top="0.75" bottom="0.75" header="0.3" footer="0.3"/>
  <pageSetup paperSize="9" scale="66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7:P30"/>
  <sheetViews>
    <sheetView showGridLines="0" topLeftCell="A10" zoomScale="75" zoomScaleNormal="75" workbookViewId="0">
      <selection activeCell="E25" sqref="E25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7.8554687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43" customFormat="1" ht="15.75" x14ac:dyDescent="0.25">
      <c r="B9" s="39" t="s">
        <v>1</v>
      </c>
      <c r="C9" s="39"/>
      <c r="D9" s="40" t="s">
        <v>112</v>
      </c>
      <c r="E9" s="41"/>
      <c r="F9" s="47"/>
      <c r="G9" s="47"/>
      <c r="H9" s="108"/>
      <c r="K9" s="42"/>
      <c r="L9" s="42"/>
      <c r="M9" s="42"/>
    </row>
    <row r="10" spans="2:16" s="43" customFormat="1" ht="15.75" x14ac:dyDescent="0.25">
      <c r="B10" s="39" t="s">
        <v>3</v>
      </c>
      <c r="C10" s="39"/>
      <c r="D10" s="44" t="s">
        <v>110</v>
      </c>
      <c r="E10" s="45"/>
      <c r="F10" s="47"/>
      <c r="G10" s="47"/>
      <c r="H10" s="108"/>
      <c r="K10" s="42"/>
      <c r="L10" s="42"/>
      <c r="M10" s="42"/>
    </row>
    <row r="11" spans="2:16" s="43" customFormat="1" ht="15.75" x14ac:dyDescent="0.25">
      <c r="B11" s="39"/>
      <c r="C11" s="39"/>
      <c r="D11" s="46"/>
      <c r="E11" s="47"/>
      <c r="F11" s="47"/>
      <c r="G11" s="47"/>
      <c r="H11" s="108"/>
      <c r="K11" s="42"/>
      <c r="L11" s="42"/>
      <c r="M11" s="42"/>
    </row>
    <row r="12" spans="2:16" s="43" customFormat="1" ht="15.75" x14ac:dyDescent="0.25">
      <c r="B12" s="11" t="s">
        <v>5</v>
      </c>
      <c r="C12" s="12"/>
      <c r="F12" s="47"/>
      <c r="G12" s="47"/>
      <c r="H12" s="108"/>
      <c r="K12" s="42"/>
      <c r="L12" s="42"/>
      <c r="M12" s="42"/>
    </row>
    <row r="13" spans="2:16" s="43" customFormat="1" ht="14.25" x14ac:dyDescent="0.2"/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51">
        <v>43221</v>
      </c>
      <c r="C16" s="52"/>
      <c r="D16" s="52"/>
      <c r="E16" s="66" t="s">
        <v>19</v>
      </c>
      <c r="F16" s="66"/>
      <c r="G16" s="67"/>
      <c r="H16" s="67"/>
      <c r="I16" s="67"/>
      <c r="J16" s="67"/>
      <c r="K16" s="67"/>
      <c r="L16" s="68">
        <v>665</v>
      </c>
      <c r="M16" s="67"/>
      <c r="P16" s="17"/>
    </row>
    <row r="17" spans="2:16" ht="15.75" x14ac:dyDescent="0.25">
      <c r="B17" s="51" t="s">
        <v>20</v>
      </c>
      <c r="C17" s="52"/>
      <c r="D17" s="52"/>
      <c r="E17" s="66" t="s">
        <v>21</v>
      </c>
      <c r="F17" s="66"/>
      <c r="G17" s="67"/>
      <c r="H17" s="67"/>
      <c r="I17" s="67"/>
      <c r="J17" s="67"/>
      <c r="K17" s="67"/>
      <c r="L17" s="68"/>
      <c r="M17" s="68">
        <v>113.39</v>
      </c>
      <c r="P17" s="17"/>
    </row>
    <row r="18" spans="2:16" ht="15.75" x14ac:dyDescent="0.25">
      <c r="B18" s="53"/>
      <c r="C18" s="20"/>
      <c r="D18" s="20"/>
      <c r="E18" s="20"/>
      <c r="F18" s="20" t="s">
        <v>22</v>
      </c>
      <c r="G18" s="29">
        <v>0</v>
      </c>
      <c r="H18" s="29">
        <v>0</v>
      </c>
      <c r="I18" s="29">
        <v>0</v>
      </c>
      <c r="J18" s="29">
        <v>0</v>
      </c>
      <c r="K18" s="30">
        <v>0</v>
      </c>
      <c r="L18" s="30">
        <f>SUM(L16)</f>
        <v>665</v>
      </c>
      <c r="M18" s="30">
        <f>SUM(M16:M17)</f>
        <v>113.39</v>
      </c>
    </row>
    <row r="19" spans="2:16" ht="15.75" x14ac:dyDescent="0.25">
      <c r="B19" s="53"/>
      <c r="C19" s="20"/>
      <c r="D19" s="20"/>
      <c r="E19" s="20"/>
      <c r="F19" s="20" t="s">
        <v>23</v>
      </c>
      <c r="G19" s="30">
        <v>0.45</v>
      </c>
      <c r="H19" s="30">
        <v>0.24</v>
      </c>
      <c r="I19" s="30">
        <v>0.2</v>
      </c>
      <c r="J19" s="30">
        <v>0.05</v>
      </c>
      <c r="K19" s="31"/>
      <c r="L19" s="31"/>
      <c r="M19" s="31"/>
    </row>
    <row r="20" spans="2:16" ht="15.75" x14ac:dyDescent="0.25">
      <c r="B20" s="53"/>
      <c r="C20" s="20"/>
      <c r="D20" s="20"/>
      <c r="E20" s="20"/>
      <c r="F20" s="20" t="s">
        <v>24</v>
      </c>
      <c r="G20" s="30">
        <f>G18*G19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54" t="s">
        <v>25</v>
      </c>
      <c r="C23" s="5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32" t="s">
        <v>6</v>
      </c>
      <c r="C25" s="133"/>
      <c r="D25" s="134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9" t="s">
        <v>16</v>
      </c>
      <c r="C26" s="50" t="s">
        <v>17</v>
      </c>
      <c r="D26" s="50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15.75" x14ac:dyDescent="0.25">
      <c r="B27" s="74"/>
      <c r="C27" s="29"/>
      <c r="D27" s="29"/>
      <c r="E27" s="23"/>
      <c r="F27" s="23"/>
      <c r="G27" s="29"/>
      <c r="H27" s="29"/>
      <c r="I27" s="29"/>
      <c r="J27" s="29"/>
      <c r="K27" s="37"/>
      <c r="L27" s="72"/>
      <c r="M27" s="109"/>
    </row>
    <row r="28" spans="2:16" ht="15.75" x14ac:dyDescent="0.25">
      <c r="B28" s="53"/>
      <c r="C28" s="20"/>
      <c r="D28" s="20"/>
      <c r="E28" s="20"/>
      <c r="F28" s="20" t="s">
        <v>22</v>
      </c>
      <c r="G28" s="29">
        <f>SUM(G27:G27)</f>
        <v>0</v>
      </c>
      <c r="H28" s="29">
        <f>SUM(H27:H27)</f>
        <v>0</v>
      </c>
      <c r="I28" s="29">
        <f>SUM(I27:I27)</f>
        <v>0</v>
      </c>
      <c r="J28" s="29">
        <f>SUM(J27:J27)</f>
        <v>0</v>
      </c>
      <c r="K28" s="30">
        <f>SUM(K27)</f>
        <v>0</v>
      </c>
      <c r="L28" s="30">
        <f>SUM(L27)</f>
        <v>0</v>
      </c>
      <c r="M28" s="30">
        <f>SUM(M27)</f>
        <v>0</v>
      </c>
    </row>
    <row r="29" spans="2:16" ht="15.75" x14ac:dyDescent="0.25">
      <c r="B29" s="53"/>
      <c r="C29" s="20"/>
      <c r="D29" s="20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31"/>
      <c r="L29" s="31"/>
      <c r="M29" s="31"/>
    </row>
    <row r="30" spans="2:16" ht="15.75" x14ac:dyDescent="0.25">
      <c r="B30" s="53"/>
      <c r="C30" s="20"/>
      <c r="D30" s="20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sheetProtection algorithmName="SHA-512" hashValue="aVOZTvhFw1KT4QSXB3C1FOQ6+VtnbZBwMTPEde1jv/Ts6BK12L6uS9PB6lFTLJGtfJyVFN1xpyDnyt9Q/kAsfA==" saltValue="42oz0srCAgNHoHxx689yUg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B7:P30"/>
  <sheetViews>
    <sheetView showGridLines="0" topLeftCell="A7" zoomScale="75" zoomScaleNormal="75" workbookViewId="0">
      <selection activeCell="J23" sqref="J23"/>
    </sheetView>
  </sheetViews>
  <sheetFormatPr defaultRowHeight="15" x14ac:dyDescent="0.25"/>
  <cols>
    <col min="1" max="1" width="9.7109375" customWidth="1"/>
    <col min="2" max="2" width="16.28515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98</v>
      </c>
      <c r="E9" s="9"/>
      <c r="F9" s="3"/>
      <c r="G9" s="2"/>
      <c r="H9" s="12"/>
      <c r="I9" s="12"/>
      <c r="J9" s="12"/>
      <c r="K9" s="2"/>
      <c r="L9" s="2"/>
      <c r="M9" s="2"/>
    </row>
    <row r="10" spans="2:16" s="6" customFormat="1" ht="15.75" x14ac:dyDescent="0.25">
      <c r="B10" s="2" t="s">
        <v>3</v>
      </c>
      <c r="C10" s="2"/>
      <c r="D10" s="7" t="s">
        <v>99</v>
      </c>
      <c r="E10" s="7"/>
      <c r="F10" s="3"/>
      <c r="G10" s="2"/>
      <c r="H10" s="12"/>
      <c r="I10" s="12"/>
      <c r="J10" s="12"/>
      <c r="K10" s="2"/>
      <c r="L10" s="2"/>
      <c r="M10" s="2"/>
    </row>
    <row r="11" spans="2:16" s="6" customFormat="1" ht="15.75" x14ac:dyDescent="0.25">
      <c r="B11" s="2"/>
      <c r="C11" s="2"/>
      <c r="D11" s="9"/>
      <c r="E11" s="9"/>
      <c r="F11" s="9"/>
      <c r="G11" s="2"/>
      <c r="H11" s="12"/>
      <c r="I11" s="12"/>
      <c r="J11" s="12"/>
      <c r="K11" s="2"/>
      <c r="L11" s="2"/>
      <c r="M11" s="2"/>
    </row>
    <row r="12" spans="2:16" s="6" customFormat="1" ht="15.75" x14ac:dyDescent="0.25">
      <c r="B12" s="11" t="s">
        <v>5</v>
      </c>
      <c r="C12" s="12"/>
      <c r="D12" s="12"/>
      <c r="E12" s="12"/>
      <c r="F12" s="12"/>
      <c r="G12" s="2"/>
      <c r="H12" s="12"/>
      <c r="I12" s="12"/>
      <c r="J12" s="12"/>
      <c r="K12" s="2"/>
      <c r="L12" s="2"/>
      <c r="M12" s="2"/>
    </row>
    <row r="13" spans="2:16" s="6" customFormat="1" x14ac:dyDescent="0.2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15.75" x14ac:dyDescent="0.25">
      <c r="B16" s="38" t="s">
        <v>31</v>
      </c>
      <c r="C16" s="29"/>
      <c r="D16" s="29"/>
      <c r="E16" s="23" t="s">
        <v>32</v>
      </c>
      <c r="F16" s="58"/>
      <c r="G16" s="59"/>
      <c r="H16" s="59"/>
      <c r="I16" s="59"/>
      <c r="J16" s="59"/>
      <c r="K16" s="60"/>
      <c r="L16" s="60">
        <v>251.86</v>
      </c>
      <c r="M16" s="61"/>
      <c r="P16" s="17"/>
    </row>
    <row r="17" spans="2:16" ht="15.75" x14ac:dyDescent="0.25">
      <c r="B17" s="38" t="s">
        <v>20</v>
      </c>
      <c r="C17" s="29"/>
      <c r="D17" s="29"/>
      <c r="E17" s="23" t="s">
        <v>21</v>
      </c>
      <c r="F17" s="58"/>
      <c r="G17" s="59"/>
      <c r="H17" s="59"/>
      <c r="I17" s="59"/>
      <c r="J17" s="59"/>
      <c r="K17" s="60"/>
      <c r="L17" s="60"/>
      <c r="M17" s="102">
        <v>339.48</v>
      </c>
      <c r="P17" s="17"/>
    </row>
    <row r="18" spans="2:16" ht="15.75" x14ac:dyDescent="0.25">
      <c r="B18" s="53"/>
      <c r="C18" s="20"/>
      <c r="D18" s="20"/>
      <c r="E18" s="20"/>
      <c r="F18" s="20" t="s">
        <v>22</v>
      </c>
      <c r="G18" s="29">
        <v>0</v>
      </c>
      <c r="H18" s="29">
        <v>0</v>
      </c>
      <c r="I18" s="29">
        <v>0</v>
      </c>
      <c r="J18" s="29">
        <v>0</v>
      </c>
      <c r="K18" s="30">
        <v>0</v>
      </c>
      <c r="L18" s="30">
        <f>SUM(L16:L16)</f>
        <v>251.86</v>
      </c>
      <c r="M18" s="30">
        <f>SUM(M16:M17)</f>
        <v>339.48</v>
      </c>
    </row>
    <row r="19" spans="2:16" ht="15.75" x14ac:dyDescent="0.25">
      <c r="B19" s="53"/>
      <c r="C19" s="20"/>
      <c r="D19" s="20"/>
      <c r="E19" s="20"/>
      <c r="F19" s="20" t="s">
        <v>23</v>
      </c>
      <c r="G19" s="30">
        <v>0.45</v>
      </c>
      <c r="H19" s="30">
        <v>0.24</v>
      </c>
      <c r="I19" s="30">
        <v>0.2</v>
      </c>
      <c r="J19" s="30">
        <v>0.05</v>
      </c>
      <c r="K19" s="31"/>
      <c r="L19" s="31"/>
      <c r="M19" s="31"/>
    </row>
    <row r="20" spans="2:16" ht="15.75" x14ac:dyDescent="0.25">
      <c r="B20" s="53"/>
      <c r="C20" s="20"/>
      <c r="D20" s="20"/>
      <c r="E20" s="20"/>
      <c r="F20" s="20" t="s">
        <v>24</v>
      </c>
      <c r="G20" s="30">
        <f>G18*G19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54" t="s">
        <v>25</v>
      </c>
      <c r="C23" s="5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32" t="s">
        <v>6</v>
      </c>
      <c r="C25" s="133"/>
      <c r="D25" s="134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9" t="s">
        <v>16</v>
      </c>
      <c r="C26" s="50" t="s">
        <v>17</v>
      </c>
      <c r="D26" s="50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15.75" x14ac:dyDescent="0.25">
      <c r="B27" s="56"/>
      <c r="C27" s="57"/>
      <c r="D27" s="57"/>
      <c r="E27" s="58"/>
      <c r="F27" s="103"/>
      <c r="G27" s="59"/>
      <c r="H27" s="59"/>
      <c r="I27" s="59"/>
      <c r="J27" s="59"/>
      <c r="K27" s="60"/>
      <c r="L27" s="60"/>
      <c r="M27" s="61"/>
    </row>
    <row r="28" spans="2:16" ht="15.75" x14ac:dyDescent="0.25">
      <c r="B28" s="53"/>
      <c r="C28" s="20"/>
      <c r="D28" s="20"/>
      <c r="E28" s="20"/>
      <c r="F28" s="20" t="s">
        <v>22</v>
      </c>
      <c r="G28" s="29">
        <f>SUM(G27:G27)</f>
        <v>0</v>
      </c>
      <c r="H28" s="29">
        <f>SUM(H27:H27)</f>
        <v>0</v>
      </c>
      <c r="I28" s="29">
        <f>SUM(I27:I27)</f>
        <v>0</v>
      </c>
      <c r="J28" s="29">
        <f>SUM(J27:J27)</f>
        <v>0</v>
      </c>
      <c r="K28" s="30">
        <v>0</v>
      </c>
      <c r="L28" s="30">
        <f>SUM(L27:L27)</f>
        <v>0</v>
      </c>
      <c r="M28" s="30">
        <f>SUM(M27)</f>
        <v>0</v>
      </c>
    </row>
    <row r="29" spans="2:16" ht="15.75" x14ac:dyDescent="0.25">
      <c r="B29" s="53"/>
      <c r="C29" s="20"/>
      <c r="D29" s="20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31"/>
      <c r="L29" s="31"/>
      <c r="M29" s="31"/>
    </row>
    <row r="30" spans="2:16" ht="15.75" x14ac:dyDescent="0.25">
      <c r="B30" s="53"/>
      <c r="C30" s="20"/>
      <c r="D30" s="20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sheetProtection algorithmName="SHA-512" hashValue="CAo67cU41KNJlsAFcdOpoBN/pxxBq4n2jD8OnWuTZMkS2GzLG64nQh+aqcPRWfih70wf+lsuhNsICva413dgBw==" saltValue="EgksTCAH/m0bXq8jq/q4dg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 K16:K17" xr:uid="{9F0EBC16-C237-458C-B614-FAF6D0E98657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7:P30"/>
  <sheetViews>
    <sheetView showGridLines="0" topLeftCell="A7" zoomScale="75" zoomScaleNormal="75" workbookViewId="0">
      <selection activeCell="M17" sqref="M17"/>
    </sheetView>
  </sheetViews>
  <sheetFormatPr defaultRowHeight="15" x14ac:dyDescent="0.25"/>
  <cols>
    <col min="1" max="1" width="9.7109375" customWidth="1"/>
    <col min="2" max="2" width="16.42578125" customWidth="1"/>
    <col min="3" max="4" width="12.7109375" customWidth="1"/>
    <col min="5" max="5" width="25.7109375" bestFit="1" customWidth="1"/>
    <col min="6" max="6" width="28.5703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43" customFormat="1" ht="15.75" x14ac:dyDescent="0.25">
      <c r="B9" s="39" t="s">
        <v>1</v>
      </c>
      <c r="C9" s="39"/>
      <c r="D9" s="40" t="s">
        <v>59</v>
      </c>
      <c r="E9" s="41"/>
      <c r="F9" s="42"/>
      <c r="G9" s="42"/>
      <c r="K9" s="42"/>
      <c r="L9" s="42"/>
      <c r="M9" s="42"/>
    </row>
    <row r="10" spans="2:16" s="43" customFormat="1" ht="15.75" x14ac:dyDescent="0.25">
      <c r="B10" s="39" t="s">
        <v>3</v>
      </c>
      <c r="C10" s="39"/>
      <c r="D10" s="44" t="s">
        <v>57</v>
      </c>
      <c r="E10" s="45"/>
      <c r="F10" s="42"/>
      <c r="G10" s="42"/>
      <c r="K10" s="42"/>
      <c r="L10" s="42"/>
      <c r="M10" s="42"/>
    </row>
    <row r="11" spans="2:16" s="43" customFormat="1" ht="15.75" x14ac:dyDescent="0.25">
      <c r="B11" s="39"/>
      <c r="C11" s="39"/>
      <c r="D11" s="46"/>
      <c r="E11" s="47"/>
      <c r="F11" s="42"/>
      <c r="G11" s="42"/>
      <c r="K11" s="42"/>
      <c r="L11" s="42"/>
      <c r="M11" s="42"/>
    </row>
    <row r="12" spans="2:16" s="43" customFormat="1" ht="15.75" x14ac:dyDescent="0.25">
      <c r="B12" s="11" t="s">
        <v>5</v>
      </c>
      <c r="C12" s="12"/>
      <c r="D12" s="46"/>
      <c r="E12" s="47"/>
      <c r="F12" s="42"/>
      <c r="G12" s="42"/>
      <c r="K12" s="42"/>
      <c r="L12" s="42"/>
      <c r="M12" s="42"/>
    </row>
    <row r="13" spans="2:16" s="43" customFormat="1" ht="14.25" x14ac:dyDescent="0.2"/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15.75" x14ac:dyDescent="0.25">
      <c r="B16" s="129" t="s">
        <v>27</v>
      </c>
      <c r="C16" s="29"/>
      <c r="D16" s="29"/>
      <c r="E16" s="23" t="s">
        <v>21</v>
      </c>
      <c r="F16" s="23"/>
      <c r="G16" s="29"/>
      <c r="H16" s="29"/>
      <c r="I16" s="29"/>
      <c r="J16" s="29"/>
      <c r="K16" s="29"/>
      <c r="L16" s="30"/>
      <c r="M16" s="30">
        <v>113.99</v>
      </c>
      <c r="P16" s="17">
        <v>39234</v>
      </c>
    </row>
    <row r="17" spans="2:16" ht="30.75" x14ac:dyDescent="0.25">
      <c r="B17" s="21">
        <v>43221</v>
      </c>
      <c r="C17" s="22"/>
      <c r="D17" s="22"/>
      <c r="E17" s="23" t="s">
        <v>19</v>
      </c>
      <c r="F17" s="24"/>
      <c r="G17" s="24"/>
      <c r="H17" s="24"/>
      <c r="I17" s="24"/>
      <c r="J17" s="24"/>
      <c r="K17" s="24"/>
      <c r="L17" s="25">
        <v>665</v>
      </c>
      <c r="M17" s="26"/>
      <c r="P17" s="17"/>
    </row>
    <row r="18" spans="2:16" ht="15.75" x14ac:dyDescent="0.25">
      <c r="B18" s="53"/>
      <c r="C18" s="20"/>
      <c r="D18" s="20"/>
      <c r="E18" s="20"/>
      <c r="F18" s="20" t="s">
        <v>22</v>
      </c>
      <c r="G18" s="29">
        <f t="shared" ref="G18:K18" si="0">SUM(G16:G16)</f>
        <v>0</v>
      </c>
      <c r="H18" s="29">
        <f t="shared" si="0"/>
        <v>0</v>
      </c>
      <c r="I18" s="29">
        <f t="shared" si="0"/>
        <v>0</v>
      </c>
      <c r="J18" s="29">
        <f t="shared" si="0"/>
        <v>0</v>
      </c>
      <c r="K18" s="30">
        <f t="shared" si="0"/>
        <v>0</v>
      </c>
      <c r="L18" s="30">
        <v>665</v>
      </c>
      <c r="M18" s="30">
        <f>SUM(M16:M16)</f>
        <v>113.99</v>
      </c>
    </row>
    <row r="19" spans="2:16" ht="15.75" x14ac:dyDescent="0.25">
      <c r="B19" s="53"/>
      <c r="C19" s="20"/>
      <c r="D19" s="20"/>
      <c r="E19" s="20"/>
      <c r="F19" s="20" t="s">
        <v>23</v>
      </c>
      <c r="G19" s="30">
        <v>0.45</v>
      </c>
      <c r="H19" s="30">
        <v>0.24</v>
      </c>
      <c r="I19" s="30">
        <v>0.2</v>
      </c>
      <c r="J19" s="30">
        <v>0.05</v>
      </c>
      <c r="K19" s="31"/>
      <c r="L19" s="31"/>
      <c r="M19" s="31"/>
    </row>
    <row r="20" spans="2:16" ht="15.75" x14ac:dyDescent="0.25">
      <c r="B20" s="53"/>
      <c r="C20" s="20"/>
      <c r="D20" s="20"/>
      <c r="E20" s="20"/>
      <c r="F20" s="20" t="s">
        <v>24</v>
      </c>
      <c r="G20" s="30">
        <f>G18*G19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54" t="s">
        <v>25</v>
      </c>
      <c r="C23" s="5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32" t="s">
        <v>6</v>
      </c>
      <c r="C25" s="133"/>
      <c r="D25" s="134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9" t="s">
        <v>16</v>
      </c>
      <c r="C26" s="50" t="s">
        <v>17</v>
      </c>
      <c r="D26" s="50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15.75" x14ac:dyDescent="0.25">
      <c r="B27" s="55"/>
      <c r="C27" s="29"/>
      <c r="D27" s="29"/>
      <c r="E27" s="23"/>
      <c r="F27" s="29"/>
      <c r="G27" s="29"/>
      <c r="H27" s="29"/>
      <c r="I27" s="29"/>
      <c r="J27" s="29"/>
      <c r="K27" s="29"/>
      <c r="L27" s="30"/>
      <c r="M27" s="29"/>
    </row>
    <row r="28" spans="2:16" ht="15.75" x14ac:dyDescent="0.25">
      <c r="B28" s="53"/>
      <c r="C28" s="20"/>
      <c r="D28" s="20"/>
      <c r="E28" s="20"/>
      <c r="F28" s="20" t="s">
        <v>22</v>
      </c>
      <c r="G28" s="29">
        <f>SUM(G27:G27)</f>
        <v>0</v>
      </c>
      <c r="H28" s="29">
        <f>SUM(H27:H27)</f>
        <v>0</v>
      </c>
      <c r="I28" s="29">
        <f>SUM(I27:I27)</f>
        <v>0</v>
      </c>
      <c r="J28" s="29">
        <f>SUM(J27:J27)</f>
        <v>0</v>
      </c>
      <c r="K28" s="30">
        <v>0</v>
      </c>
      <c r="L28" s="30">
        <f>SUM(L27:L27)</f>
        <v>0</v>
      </c>
      <c r="M28" s="30">
        <f>SUM(M27:M27)</f>
        <v>0</v>
      </c>
    </row>
    <row r="29" spans="2:16" ht="15.75" x14ac:dyDescent="0.25">
      <c r="B29" s="53"/>
      <c r="C29" s="20"/>
      <c r="D29" s="20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31"/>
      <c r="L29" s="31"/>
      <c r="M29" s="31"/>
    </row>
    <row r="30" spans="2:16" ht="15.75" x14ac:dyDescent="0.25">
      <c r="B30" s="53"/>
      <c r="C30" s="20"/>
      <c r="D30" s="20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sheetProtection algorithmName="SHA-512" hashValue="SXLEExBeGUApSJMMO1ugnKm4hQ0JhGV/GBmsG56kLviTHh1GIZw3VKSSiy9empGOfsaQxf3/Eskd28+GcVDr2A==" saltValue="wGr6NHR7ABAdX/wiYYg/OA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AB263B80-22CE-4E55-9C89-57D6C7139C6F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P30"/>
  <sheetViews>
    <sheetView showGridLines="0" topLeftCell="A6" zoomScale="75" zoomScaleNormal="75" workbookViewId="0">
      <selection activeCell="J17" sqref="J17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28.140625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6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6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6" ht="18" x14ac:dyDescent="0.25">
      <c r="A7" s="6"/>
      <c r="B7" s="131" t="s">
        <v>0</v>
      </c>
      <c r="C7" s="131"/>
      <c r="D7" s="131"/>
      <c r="E7" s="6"/>
      <c r="F7" s="6"/>
      <c r="G7" s="6"/>
      <c r="H7" s="6"/>
      <c r="I7" s="6"/>
      <c r="J7" s="6"/>
      <c r="K7" s="6"/>
      <c r="L7" s="6"/>
      <c r="M7" s="6"/>
    </row>
    <row r="8" spans="1:16" x14ac:dyDescent="0.25">
      <c r="A8" s="6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6" s="6" customFormat="1" ht="15.75" x14ac:dyDescent="0.25">
      <c r="B9" s="5" t="s">
        <v>1</v>
      </c>
      <c r="C9" s="5"/>
      <c r="D9" s="3" t="s">
        <v>72</v>
      </c>
      <c r="E9" s="4"/>
      <c r="F9" s="5"/>
      <c r="G9" s="5"/>
      <c r="K9" s="5"/>
      <c r="L9" s="5"/>
      <c r="M9" s="5"/>
    </row>
    <row r="10" spans="1:16" s="6" customFormat="1" ht="15.75" x14ac:dyDescent="0.25">
      <c r="B10" s="5" t="s">
        <v>3</v>
      </c>
      <c r="C10" s="5"/>
      <c r="D10" s="7" t="s">
        <v>4</v>
      </c>
      <c r="E10" s="8"/>
      <c r="F10" s="5"/>
      <c r="G10" s="5"/>
      <c r="K10" s="5"/>
      <c r="L10" s="5"/>
      <c r="M10" s="5"/>
    </row>
    <row r="11" spans="1:16" s="6" customFormat="1" x14ac:dyDescent="0.25">
      <c r="B11" s="5"/>
      <c r="C11" s="5"/>
      <c r="D11" s="10"/>
      <c r="E11" s="10"/>
      <c r="F11" s="5"/>
      <c r="G11" s="5"/>
      <c r="K11" s="5"/>
      <c r="L11" s="5"/>
      <c r="M11" s="5"/>
    </row>
    <row r="12" spans="1:16" s="6" customFormat="1" ht="15.75" x14ac:dyDescent="0.25">
      <c r="B12" s="11" t="s">
        <v>5</v>
      </c>
      <c r="C12" s="12"/>
      <c r="D12" s="10"/>
      <c r="E12" s="10"/>
      <c r="F12" s="5"/>
      <c r="G12" s="5"/>
      <c r="K12" s="5"/>
      <c r="L12" s="5"/>
      <c r="M12" s="5"/>
    </row>
    <row r="13" spans="1:16" s="6" customFormat="1" ht="14.25" x14ac:dyDescent="0.2"/>
    <row r="14" spans="1:16" ht="47.25" x14ac:dyDescent="0.25">
      <c r="A14" s="6"/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1:16" ht="31.5" x14ac:dyDescent="0.25">
      <c r="A15" s="6"/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1:16" ht="15.75" x14ac:dyDescent="0.25">
      <c r="A16" s="6"/>
      <c r="B16" s="78" t="s">
        <v>31</v>
      </c>
      <c r="C16" s="75"/>
      <c r="D16" s="75"/>
      <c r="E16" s="83" t="s">
        <v>32</v>
      </c>
      <c r="F16" s="83"/>
      <c r="G16" s="75"/>
      <c r="H16" s="75"/>
      <c r="I16" s="75"/>
      <c r="J16" s="75"/>
      <c r="K16" s="75"/>
      <c r="L16" s="85">
        <v>596.58000000000004</v>
      </c>
      <c r="M16" s="76"/>
      <c r="P16" s="17">
        <v>39234</v>
      </c>
    </row>
    <row r="17" spans="1:16" ht="15.75" x14ac:dyDescent="0.25">
      <c r="A17" s="6"/>
      <c r="B17" s="38" t="s">
        <v>27</v>
      </c>
      <c r="C17" s="29"/>
      <c r="D17" s="29"/>
      <c r="E17" s="23" t="s">
        <v>21</v>
      </c>
      <c r="F17" s="23"/>
      <c r="G17" s="29"/>
      <c r="H17" s="29"/>
      <c r="I17" s="29"/>
      <c r="J17" s="29"/>
      <c r="K17" s="29"/>
      <c r="L17" s="30"/>
      <c r="M17" s="37">
        <v>182.08</v>
      </c>
      <c r="P17" s="17"/>
    </row>
    <row r="18" spans="1:16" ht="15.75" x14ac:dyDescent="0.25">
      <c r="A18" s="6"/>
      <c r="B18" s="53"/>
      <c r="C18" s="20"/>
      <c r="D18" s="20"/>
      <c r="E18" s="20"/>
      <c r="F18" s="20" t="s">
        <v>22</v>
      </c>
      <c r="G18" s="29">
        <f>SUM(G27:G27)</f>
        <v>0</v>
      </c>
      <c r="H18" s="29">
        <f>SUM(H27:H27)</f>
        <v>0</v>
      </c>
      <c r="I18" s="29">
        <f>SUM(I27:I27)</f>
        <v>0</v>
      </c>
      <c r="J18" s="29">
        <v>0</v>
      </c>
      <c r="K18" s="30">
        <f>SUM(K27:K27)</f>
        <v>0</v>
      </c>
      <c r="L18" s="30">
        <f>SUM(L16:L16)</f>
        <v>596.58000000000004</v>
      </c>
      <c r="M18" s="30">
        <f>SUM(M16:M17)</f>
        <v>182.08</v>
      </c>
    </row>
    <row r="19" spans="1:16" ht="15.75" x14ac:dyDescent="0.25">
      <c r="A19" s="6"/>
      <c r="B19" s="53"/>
      <c r="C19" s="20"/>
      <c r="D19" s="20"/>
      <c r="E19" s="20"/>
      <c r="F19" s="20" t="s">
        <v>23</v>
      </c>
      <c r="G19" s="30">
        <v>0.45</v>
      </c>
      <c r="H19" s="30">
        <v>0.24</v>
      </c>
      <c r="I19" s="30">
        <v>0.2</v>
      </c>
      <c r="J19" s="30">
        <v>0.05</v>
      </c>
      <c r="K19" s="31"/>
      <c r="L19" s="62"/>
      <c r="M19" s="77"/>
    </row>
    <row r="20" spans="1:16" ht="15.75" x14ac:dyDescent="0.25">
      <c r="A20" s="6"/>
      <c r="B20" s="53"/>
      <c r="C20" s="20"/>
      <c r="D20" s="20"/>
      <c r="E20" s="20"/>
      <c r="F20" s="20" t="s">
        <v>24</v>
      </c>
      <c r="G20" s="30">
        <f>G18*G19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</row>
    <row r="21" spans="1:16" ht="15.75" x14ac:dyDescent="0.25">
      <c r="A21" s="6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6" ht="15.75" x14ac:dyDescent="0.25">
      <c r="A22" s="6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6" ht="15.75" x14ac:dyDescent="0.25">
      <c r="A23" s="6"/>
      <c r="B23" s="54" t="s">
        <v>25</v>
      </c>
      <c r="C23" s="5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6" ht="15.75" x14ac:dyDescent="0.25">
      <c r="A24" s="6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6" ht="47.25" x14ac:dyDescent="0.25">
      <c r="A25" s="6"/>
      <c r="B25" s="132" t="s">
        <v>6</v>
      </c>
      <c r="C25" s="133"/>
      <c r="D25" s="134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1:16" ht="31.5" x14ac:dyDescent="0.25">
      <c r="A26" s="6"/>
      <c r="B26" s="49" t="s">
        <v>16</v>
      </c>
      <c r="C26" s="50" t="s">
        <v>17</v>
      </c>
      <c r="D26" s="50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1:16" ht="15.75" x14ac:dyDescent="0.25">
      <c r="A27" s="6"/>
      <c r="B27" s="63"/>
      <c r="C27" s="57"/>
      <c r="D27" s="57"/>
      <c r="E27" s="58"/>
      <c r="F27" s="59"/>
      <c r="G27" s="59"/>
      <c r="H27" s="59"/>
      <c r="I27" s="59"/>
      <c r="J27" s="59"/>
      <c r="K27" s="60"/>
      <c r="L27" s="60"/>
      <c r="M27" s="60"/>
    </row>
    <row r="28" spans="1:16" ht="15.75" x14ac:dyDescent="0.25">
      <c r="A28" s="6"/>
      <c r="B28" s="53"/>
      <c r="C28" s="20"/>
      <c r="D28" s="20"/>
      <c r="E28" s="20"/>
      <c r="F28" s="20" t="s">
        <v>22</v>
      </c>
      <c r="G28" s="29"/>
      <c r="H28" s="29"/>
      <c r="I28" s="29"/>
      <c r="J28" s="29"/>
      <c r="K28" s="30">
        <v>0</v>
      </c>
      <c r="L28" s="30">
        <f>SUM(L27)</f>
        <v>0</v>
      </c>
      <c r="M28" s="30">
        <v>0</v>
      </c>
    </row>
    <row r="29" spans="1:16" ht="15.75" x14ac:dyDescent="0.25">
      <c r="A29" s="6"/>
      <c r="B29" s="53"/>
      <c r="C29" s="20"/>
      <c r="D29" s="20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31"/>
      <c r="L29" s="31"/>
      <c r="M29" s="31"/>
    </row>
    <row r="30" spans="1:16" ht="15.75" x14ac:dyDescent="0.25">
      <c r="A30" s="6"/>
      <c r="B30" s="53"/>
      <c r="C30" s="20"/>
      <c r="D30" s="20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sheetProtection algorithmName="SHA-512" hashValue="JKPBONqUEa6hKIE6jzMsG3+HtUxSDUuY5/jw6peSMbStW56IA4BNKkixLbekbQJStH3ouRwOaBxmn786RBkG7w==" saltValue="NKYxmDA2fcEeV0ETtYPbdQ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27" xr:uid="{54B90014-9B69-4557-B00E-D0470E565B13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B7:P31"/>
  <sheetViews>
    <sheetView showGridLines="0" topLeftCell="A4" zoomScale="75" zoomScaleNormal="75" workbookViewId="0">
      <selection activeCell="E16" sqref="E16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166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167</v>
      </c>
      <c r="E10" s="8"/>
      <c r="F10" s="10"/>
      <c r="G10" s="5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10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56">
        <v>43279</v>
      </c>
      <c r="C16" s="57"/>
      <c r="D16" s="57"/>
      <c r="E16" s="58" t="s">
        <v>168</v>
      </c>
      <c r="F16" s="59" t="s">
        <v>68</v>
      </c>
      <c r="G16" s="59"/>
      <c r="H16" s="59"/>
      <c r="I16" s="59"/>
      <c r="J16" s="59"/>
      <c r="K16" s="60"/>
      <c r="L16" s="60">
        <v>24.7</v>
      </c>
      <c r="M16" s="60"/>
      <c r="P16" s="17"/>
    </row>
    <row r="17" spans="2:16" ht="15.75" x14ac:dyDescent="0.25">
      <c r="B17" s="56" t="s">
        <v>88</v>
      </c>
      <c r="C17" s="57"/>
      <c r="D17" s="57"/>
      <c r="E17" s="58" t="s">
        <v>32</v>
      </c>
      <c r="F17" s="59"/>
      <c r="G17" s="59"/>
      <c r="H17" s="59"/>
      <c r="I17" s="59"/>
      <c r="J17" s="59"/>
      <c r="K17" s="60"/>
      <c r="L17" s="60">
        <v>32.25</v>
      </c>
      <c r="M17" s="60"/>
      <c r="P17" s="17"/>
    </row>
    <row r="18" spans="2:16" ht="15.75" x14ac:dyDescent="0.25">
      <c r="B18" s="86" t="s">
        <v>20</v>
      </c>
      <c r="C18" s="29"/>
      <c r="D18" s="29"/>
      <c r="E18" s="23" t="s">
        <v>21</v>
      </c>
      <c r="F18" s="59"/>
      <c r="G18" s="59"/>
      <c r="H18" s="59"/>
      <c r="I18" s="59"/>
      <c r="J18" s="59"/>
      <c r="K18" s="60"/>
      <c r="L18" s="60"/>
      <c r="M18" s="60">
        <v>113.39</v>
      </c>
      <c r="P18" s="17"/>
    </row>
    <row r="19" spans="2:16" ht="15.75" x14ac:dyDescent="0.25">
      <c r="B19" s="53"/>
      <c r="C19" s="20"/>
      <c r="D19" s="20"/>
      <c r="E19" s="20"/>
      <c r="F19" s="20" t="s">
        <v>22</v>
      </c>
      <c r="G19" s="29">
        <v>0</v>
      </c>
      <c r="H19" s="29">
        <v>0</v>
      </c>
      <c r="I19" s="29">
        <v>0</v>
      </c>
      <c r="J19" s="29">
        <v>0</v>
      </c>
      <c r="K19" s="30">
        <v>0</v>
      </c>
      <c r="L19" s="30">
        <f>SUM(L16:L17)</f>
        <v>56.95</v>
      </c>
      <c r="M19" s="30">
        <f>SUM(M16:M18)</f>
        <v>113.39</v>
      </c>
    </row>
    <row r="20" spans="2:16" ht="15.75" x14ac:dyDescent="0.25">
      <c r="B20" s="53"/>
      <c r="C20" s="20"/>
      <c r="D20" s="20"/>
      <c r="E20" s="20"/>
      <c r="F20" s="20" t="s">
        <v>23</v>
      </c>
      <c r="G20" s="30">
        <v>0.45</v>
      </c>
      <c r="H20" s="30">
        <v>0.24</v>
      </c>
      <c r="I20" s="30">
        <v>0.2</v>
      </c>
      <c r="J20" s="30">
        <v>0.05</v>
      </c>
      <c r="K20" s="31"/>
      <c r="L20" s="62"/>
      <c r="M20" s="31"/>
    </row>
    <row r="21" spans="2:16" ht="15.75" x14ac:dyDescent="0.25">
      <c r="B21" s="53"/>
      <c r="C21" s="20"/>
      <c r="D21" s="20"/>
      <c r="E21" s="20"/>
      <c r="F21" s="20" t="s">
        <v>24</v>
      </c>
      <c r="G21" s="30">
        <f>SUM(G19*G20)</f>
        <v>0</v>
      </c>
      <c r="H21" s="30">
        <f t="shared" ref="H21:J21" si="0">SUM(H19*H20)</f>
        <v>0</v>
      </c>
      <c r="I21" s="30">
        <f t="shared" si="0"/>
        <v>0</v>
      </c>
      <c r="J21" s="30">
        <f t="shared" si="0"/>
        <v>0</v>
      </c>
      <c r="K21" s="31"/>
      <c r="L21" s="31"/>
      <c r="M21" s="31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2"/>
      <c r="C23" s="2"/>
      <c r="D23" s="91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54" t="s">
        <v>25</v>
      </c>
      <c r="C24" s="54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15.75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2:16" ht="47.25" x14ac:dyDescent="0.25">
      <c r="B26" s="132" t="s">
        <v>6</v>
      </c>
      <c r="C26" s="133"/>
      <c r="D26" s="134"/>
      <c r="E26" s="15" t="s">
        <v>7</v>
      </c>
      <c r="F26" s="15" t="s">
        <v>8</v>
      </c>
      <c r="G26" s="15" t="s">
        <v>9</v>
      </c>
      <c r="H26" s="15" t="s">
        <v>10</v>
      </c>
      <c r="I26" s="15" t="s">
        <v>11</v>
      </c>
      <c r="J26" s="15" t="s">
        <v>12</v>
      </c>
      <c r="K26" s="15" t="s">
        <v>13</v>
      </c>
      <c r="L26" s="15" t="s">
        <v>14</v>
      </c>
      <c r="M26" s="15" t="s">
        <v>15</v>
      </c>
    </row>
    <row r="27" spans="2:16" ht="31.5" x14ac:dyDescent="0.25">
      <c r="B27" s="49" t="s">
        <v>16</v>
      </c>
      <c r="C27" s="50" t="s">
        <v>17</v>
      </c>
      <c r="D27" s="50" t="s">
        <v>18</v>
      </c>
      <c r="E27" s="20"/>
      <c r="F27" s="20"/>
      <c r="G27" s="20"/>
      <c r="H27" s="20"/>
      <c r="I27" s="20"/>
      <c r="J27" s="20"/>
      <c r="K27" s="20"/>
      <c r="L27" s="20"/>
      <c r="M27" s="20"/>
    </row>
    <row r="28" spans="2:16" ht="15.75" x14ac:dyDescent="0.25">
      <c r="B28" s="55"/>
      <c r="C28" s="29"/>
      <c r="D28" s="29"/>
      <c r="E28" s="23"/>
      <c r="F28" s="29"/>
      <c r="G28" s="29"/>
      <c r="H28" s="29"/>
      <c r="I28" s="29"/>
      <c r="J28" s="29"/>
      <c r="K28" s="29"/>
      <c r="L28" s="30"/>
      <c r="M28" s="29"/>
    </row>
    <row r="29" spans="2:16" ht="15.75" x14ac:dyDescent="0.25">
      <c r="B29" s="53"/>
      <c r="C29" s="20"/>
      <c r="D29" s="20"/>
      <c r="E29" s="20"/>
      <c r="F29" s="20" t="s">
        <v>22</v>
      </c>
      <c r="G29" s="29">
        <f>SUM(G28:G28)</f>
        <v>0</v>
      </c>
      <c r="H29" s="29">
        <f>SUM(H28:H28)</f>
        <v>0</v>
      </c>
      <c r="I29" s="29">
        <f>SUM(I28:I28)</f>
        <v>0</v>
      </c>
      <c r="J29" s="29">
        <f>SUM(J28:J28)</f>
        <v>0</v>
      </c>
      <c r="K29" s="30">
        <v>0</v>
      </c>
      <c r="L29" s="30">
        <f>SUM(L28:L28)</f>
        <v>0</v>
      </c>
      <c r="M29" s="30">
        <f>SUM(M28:M28)</f>
        <v>0</v>
      </c>
    </row>
    <row r="30" spans="2:16" ht="15.75" x14ac:dyDescent="0.25">
      <c r="B30" s="53"/>
      <c r="C30" s="20"/>
      <c r="D30" s="20"/>
      <c r="E30" s="20"/>
      <c r="F30" s="20" t="s">
        <v>23</v>
      </c>
      <c r="G30" s="30">
        <v>0.45</v>
      </c>
      <c r="H30" s="30">
        <v>0.24</v>
      </c>
      <c r="I30" s="30">
        <v>0.2</v>
      </c>
      <c r="J30" s="30">
        <v>0.05</v>
      </c>
      <c r="K30" s="31"/>
      <c r="L30" s="31"/>
      <c r="M30" s="31"/>
    </row>
    <row r="31" spans="2:16" ht="15.75" x14ac:dyDescent="0.25">
      <c r="B31" s="53"/>
      <c r="C31" s="20"/>
      <c r="D31" s="20"/>
      <c r="E31" s="20"/>
      <c r="F31" s="20" t="s">
        <v>24</v>
      </c>
      <c r="G31" s="30">
        <f>G29*G30</f>
        <v>0</v>
      </c>
      <c r="H31" s="30">
        <f>H29*H30</f>
        <v>0</v>
      </c>
      <c r="I31" s="30">
        <f>I29*I30</f>
        <v>0</v>
      </c>
      <c r="J31" s="30">
        <f>J29*J30</f>
        <v>0</v>
      </c>
      <c r="K31" s="31"/>
      <c r="L31" s="31"/>
      <c r="M31" s="31"/>
    </row>
  </sheetData>
  <sheetProtection algorithmName="SHA-512" hashValue="2UpYK7NCnqUn4/0lUAULGkVDN0hBHMUzrGyQdt/R9U3kpm8iBbPfxjVjCS+JE/84/k8PXppeBB95131n9OJmew==" saltValue="DS3ZmbCSWRyFveamLBf5tg==" spinCount="100000" sheet="1" objects="1" scenarios="1"/>
  <mergeCells count="3">
    <mergeCell ref="B7:D7"/>
    <mergeCell ref="B14:D14"/>
    <mergeCell ref="B26:D26"/>
  </mergeCells>
  <dataValidations count="1">
    <dataValidation allowBlank="1" showInputMessage="1" showErrorMessage="1" sqref="K16:K18" xr:uid="{8AD12F81-3E86-4698-861D-8DF4A9322E36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7:P29"/>
  <sheetViews>
    <sheetView showGridLines="0" zoomScale="75" zoomScaleNormal="75" zoomScaleSheetLayoutView="75" workbookViewId="0">
      <selection activeCell="L17" sqref="L17"/>
    </sheetView>
  </sheetViews>
  <sheetFormatPr defaultRowHeight="15" x14ac:dyDescent="0.25"/>
  <cols>
    <col min="1" max="1" width="9.7109375" customWidth="1"/>
    <col min="2" max="2" width="17.140625" customWidth="1"/>
    <col min="3" max="4" width="12.7109375" customWidth="1"/>
    <col min="5" max="5" width="25.7109375" bestFit="1" customWidth="1"/>
    <col min="6" max="6" width="28.28515625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169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10"/>
      <c r="G10" s="5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10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15.75" x14ac:dyDescent="0.25">
      <c r="B16" s="63" t="s">
        <v>20</v>
      </c>
      <c r="C16" s="57"/>
      <c r="D16" s="57"/>
      <c r="E16" s="58" t="s">
        <v>21</v>
      </c>
      <c r="F16" s="58"/>
      <c r="G16" s="59"/>
      <c r="H16" s="59"/>
      <c r="I16" s="59"/>
      <c r="J16" s="59"/>
      <c r="K16" s="60"/>
      <c r="L16" s="60"/>
      <c r="M16" s="60">
        <v>89.52</v>
      </c>
      <c r="P16" s="17"/>
    </row>
    <row r="17" spans="2:13" ht="15.75" x14ac:dyDescent="0.25">
      <c r="B17" s="53"/>
      <c r="C17" s="20"/>
      <c r="D17" s="20"/>
      <c r="E17" s="20"/>
      <c r="F17" s="20" t="s">
        <v>22</v>
      </c>
      <c r="G17" s="29">
        <f t="shared" ref="G17:K17" si="0">SUM(G16:G16)</f>
        <v>0</v>
      </c>
      <c r="H17" s="29">
        <f t="shared" si="0"/>
        <v>0</v>
      </c>
      <c r="I17" s="29">
        <f t="shared" si="0"/>
        <v>0</v>
      </c>
      <c r="J17" s="29">
        <f t="shared" si="0"/>
        <v>0</v>
      </c>
      <c r="K17" s="30">
        <f t="shared" si="0"/>
        <v>0</v>
      </c>
      <c r="L17" s="30">
        <f>SUM(L16)</f>
        <v>0</v>
      </c>
      <c r="M17" s="30">
        <f>SUM(M16:M16)</f>
        <v>89.52</v>
      </c>
    </row>
    <row r="18" spans="2:13" ht="15.75" x14ac:dyDescent="0.25">
      <c r="B18" s="53"/>
      <c r="C18" s="20"/>
      <c r="D18" s="20"/>
      <c r="E18" s="20"/>
      <c r="F18" s="20" t="s">
        <v>23</v>
      </c>
      <c r="G18" s="30">
        <v>0.45</v>
      </c>
      <c r="H18" s="30">
        <v>0.24</v>
      </c>
      <c r="I18" s="30">
        <v>0.2</v>
      </c>
      <c r="J18" s="30">
        <v>0.05</v>
      </c>
      <c r="K18" s="31"/>
      <c r="L18" s="31"/>
      <c r="M18" s="31"/>
    </row>
    <row r="19" spans="2:13" ht="15.75" x14ac:dyDescent="0.25">
      <c r="B19" s="53"/>
      <c r="C19" s="20"/>
      <c r="D19" s="20"/>
      <c r="E19" s="20"/>
      <c r="F19" s="20" t="s">
        <v>24</v>
      </c>
      <c r="G19" s="30">
        <f>G17*G18</f>
        <v>0</v>
      </c>
      <c r="H19" s="30">
        <f>H17*H18</f>
        <v>0</v>
      </c>
      <c r="I19" s="30">
        <f>I17*I18</f>
        <v>0</v>
      </c>
      <c r="J19" s="30">
        <f>J17*J18</f>
        <v>0</v>
      </c>
      <c r="K19" s="31"/>
      <c r="L19" s="31"/>
      <c r="M19" s="31"/>
    </row>
    <row r="20" spans="2:13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2"/>
      <c r="C21" s="2"/>
      <c r="D21" s="91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 x14ac:dyDescent="0.25">
      <c r="B22" s="54" t="s">
        <v>25</v>
      </c>
      <c r="C22" s="5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32" t="s">
        <v>6</v>
      </c>
      <c r="C24" s="133"/>
      <c r="D24" s="134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9" t="s">
        <v>16</v>
      </c>
      <c r="C25" s="50" t="s">
        <v>17</v>
      </c>
      <c r="D25" s="50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15.75" x14ac:dyDescent="0.25">
      <c r="B26" s="55"/>
      <c r="C26" s="29"/>
      <c r="D26" s="29"/>
      <c r="E26" s="23"/>
      <c r="F26" s="29"/>
      <c r="G26" s="29"/>
      <c r="H26" s="29"/>
      <c r="I26" s="29"/>
      <c r="J26" s="29"/>
      <c r="K26" s="29"/>
      <c r="L26" s="30"/>
      <c r="M26" s="29"/>
    </row>
    <row r="27" spans="2:13" ht="15.75" x14ac:dyDescent="0.25">
      <c r="B27" s="53"/>
      <c r="C27" s="20"/>
      <c r="D27" s="20"/>
      <c r="E27" s="20"/>
      <c r="F27" s="20" t="s">
        <v>22</v>
      </c>
      <c r="G27" s="29">
        <f>SUM(G26:G26)</f>
        <v>0</v>
      </c>
      <c r="H27" s="29">
        <f>SUM(H26:H26)</f>
        <v>0</v>
      </c>
      <c r="I27" s="29">
        <f>SUM(I26:I26)</f>
        <v>0</v>
      </c>
      <c r="J27" s="29">
        <f>SUM(J26:J26)</f>
        <v>0</v>
      </c>
      <c r="K27" s="30">
        <v>0</v>
      </c>
      <c r="L27" s="30">
        <f>SUM(L26:L26)</f>
        <v>0</v>
      </c>
      <c r="M27" s="30">
        <f>SUM(M26:M26)</f>
        <v>0</v>
      </c>
    </row>
    <row r="28" spans="2:13" ht="15.75" x14ac:dyDescent="0.25">
      <c r="B28" s="53"/>
      <c r="C28" s="20"/>
      <c r="D28" s="20"/>
      <c r="E28" s="20"/>
      <c r="F28" s="20" t="s">
        <v>23</v>
      </c>
      <c r="G28" s="30">
        <v>0.45</v>
      </c>
      <c r="H28" s="30">
        <v>0.24</v>
      </c>
      <c r="I28" s="30">
        <v>0.2</v>
      </c>
      <c r="J28" s="30">
        <v>0.05</v>
      </c>
      <c r="K28" s="31"/>
      <c r="L28" s="31"/>
      <c r="M28" s="31"/>
    </row>
    <row r="29" spans="2:13" ht="15.75" x14ac:dyDescent="0.25">
      <c r="B29" s="53"/>
      <c r="C29" s="20"/>
      <c r="D29" s="20"/>
      <c r="E29" s="20"/>
      <c r="F29" s="20" t="s">
        <v>24</v>
      </c>
      <c r="G29" s="30">
        <f>G27*G28</f>
        <v>0</v>
      </c>
      <c r="H29" s="30">
        <f>H27*H28</f>
        <v>0</v>
      </c>
      <c r="I29" s="30">
        <f>I27*I28</f>
        <v>0</v>
      </c>
      <c r="J29" s="30">
        <f>J27*J28</f>
        <v>0</v>
      </c>
      <c r="K29" s="31"/>
      <c r="L29" s="31"/>
      <c r="M29" s="31"/>
    </row>
  </sheetData>
  <sheetProtection algorithmName="SHA-512" hashValue="qMMyZMs85IBBs/tbTOEjNeIxZ6uYG7DOLpWotQPA4OlvRdGWozG5mdxV59dOFbTAnqBYv8wbaRZZx6p9qd5W/w==" saltValue="L4feikopKz+6isRS3eZy6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48034C91-FC8B-4DBC-9216-543EABF4E577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L17" formula="1"/>
  </ignoredErrors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B7:P29"/>
  <sheetViews>
    <sheetView showGridLines="0" topLeftCell="A7" zoomScale="75" zoomScaleNormal="75" workbookViewId="0">
      <selection activeCell="E14" sqref="E14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43" customFormat="1" ht="15.75" x14ac:dyDescent="0.25">
      <c r="B9" s="39" t="s">
        <v>1</v>
      </c>
      <c r="C9" s="39"/>
      <c r="D9" s="40" t="s">
        <v>43</v>
      </c>
      <c r="E9" s="47"/>
      <c r="F9" s="42"/>
      <c r="G9" s="42"/>
      <c r="K9" s="42"/>
      <c r="L9" s="42"/>
      <c r="M9" s="42"/>
    </row>
    <row r="10" spans="2:16" s="43" customFormat="1" ht="15.75" x14ac:dyDescent="0.25">
      <c r="B10" s="39" t="s">
        <v>3</v>
      </c>
      <c r="C10" s="39"/>
      <c r="D10" s="44" t="s">
        <v>4</v>
      </c>
      <c r="E10" s="47"/>
      <c r="F10" s="42"/>
      <c r="G10" s="42"/>
      <c r="K10" s="42"/>
      <c r="L10" s="42"/>
      <c r="M10" s="42"/>
    </row>
    <row r="11" spans="2:16" s="43" customFormat="1" ht="15.75" x14ac:dyDescent="0.25">
      <c r="B11" s="39"/>
      <c r="C11" s="39"/>
      <c r="F11" s="42"/>
      <c r="G11" s="42"/>
      <c r="K11" s="42"/>
      <c r="L11" s="42"/>
      <c r="M11" s="42"/>
    </row>
    <row r="12" spans="2:16" s="43" customFormat="1" ht="15.75" x14ac:dyDescent="0.25">
      <c r="B12" s="11" t="s">
        <v>5</v>
      </c>
      <c r="C12" s="12"/>
      <c r="F12" s="42"/>
      <c r="G12" s="42"/>
      <c r="K12" s="42"/>
      <c r="L12" s="42"/>
      <c r="M12" s="42"/>
    </row>
    <row r="13" spans="2:16" s="43" customFormat="1" ht="14.25" x14ac:dyDescent="0.2"/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15.75" x14ac:dyDescent="0.25">
      <c r="B16" s="63"/>
      <c r="C16" s="57"/>
      <c r="D16" s="57"/>
      <c r="E16" s="58"/>
      <c r="F16" s="59"/>
      <c r="G16" s="59"/>
      <c r="H16" s="59"/>
      <c r="I16" s="59"/>
      <c r="J16" s="59"/>
      <c r="K16" s="60"/>
      <c r="L16" s="60"/>
      <c r="M16" s="60"/>
      <c r="P16" s="17">
        <v>39234</v>
      </c>
    </row>
    <row r="17" spans="2:13" ht="15.75" x14ac:dyDescent="0.25">
      <c r="B17" s="53"/>
      <c r="C17" s="20"/>
      <c r="D17" s="20"/>
      <c r="E17" s="20"/>
      <c r="F17" s="20" t="s">
        <v>22</v>
      </c>
      <c r="G17" s="29">
        <f t="shared" ref="G17:M17" si="0">SUM(G16:G16)</f>
        <v>0</v>
      </c>
      <c r="H17" s="29">
        <f t="shared" si="0"/>
        <v>0</v>
      </c>
      <c r="I17" s="29">
        <f t="shared" si="0"/>
        <v>0</v>
      </c>
      <c r="J17" s="29">
        <f t="shared" si="0"/>
        <v>0</v>
      </c>
      <c r="K17" s="30">
        <f t="shared" si="0"/>
        <v>0</v>
      </c>
      <c r="L17" s="30">
        <f t="shared" si="0"/>
        <v>0</v>
      </c>
      <c r="M17" s="30">
        <f t="shared" si="0"/>
        <v>0</v>
      </c>
    </row>
    <row r="18" spans="2:13" ht="15.75" x14ac:dyDescent="0.25">
      <c r="B18" s="53"/>
      <c r="C18" s="20"/>
      <c r="D18" s="20"/>
      <c r="E18" s="20"/>
      <c r="F18" s="20" t="s">
        <v>23</v>
      </c>
      <c r="G18" s="30">
        <v>0.45</v>
      </c>
      <c r="H18" s="30">
        <v>0.24</v>
      </c>
      <c r="I18" s="30">
        <v>0.2</v>
      </c>
      <c r="J18" s="30">
        <v>0.05</v>
      </c>
      <c r="K18" s="31"/>
      <c r="L18" s="31"/>
      <c r="M18" s="31"/>
    </row>
    <row r="19" spans="2:13" ht="15.75" x14ac:dyDescent="0.25">
      <c r="B19" s="53"/>
      <c r="C19" s="20"/>
      <c r="D19" s="20"/>
      <c r="E19" s="20"/>
      <c r="F19" s="20" t="s">
        <v>24</v>
      </c>
      <c r="G19" s="30">
        <f>G17*G18</f>
        <v>0</v>
      </c>
      <c r="H19" s="30">
        <f>H17*H18</f>
        <v>0</v>
      </c>
      <c r="I19" s="30">
        <f>I17*I18</f>
        <v>0</v>
      </c>
      <c r="J19" s="30">
        <f>J17*J18</f>
        <v>0</v>
      </c>
      <c r="K19" s="31"/>
      <c r="L19" s="31"/>
      <c r="M19" s="31"/>
    </row>
    <row r="20" spans="2:13" ht="15.7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2:13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3" ht="15.75" x14ac:dyDescent="0.25">
      <c r="B22" s="54" t="s">
        <v>25</v>
      </c>
      <c r="C22" s="5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3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3" ht="47.25" x14ac:dyDescent="0.25">
      <c r="B24" s="132" t="s">
        <v>6</v>
      </c>
      <c r="C24" s="133"/>
      <c r="D24" s="134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9" t="s">
        <v>16</v>
      </c>
      <c r="C25" s="50" t="s">
        <v>17</v>
      </c>
      <c r="D25" s="50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15.75" x14ac:dyDescent="0.25">
      <c r="B26" s="64"/>
      <c r="C26" s="29"/>
      <c r="D26" s="29"/>
      <c r="E26" s="23"/>
      <c r="F26" s="24"/>
      <c r="G26" s="29"/>
      <c r="H26" s="29"/>
      <c r="I26" s="29"/>
      <c r="J26" s="29"/>
      <c r="K26" s="29"/>
      <c r="L26" s="30"/>
      <c r="M26" s="37"/>
    </row>
    <row r="27" spans="2:13" ht="15.75" x14ac:dyDescent="0.25">
      <c r="B27" s="53"/>
      <c r="C27" s="20"/>
      <c r="D27" s="20"/>
      <c r="E27" s="20"/>
      <c r="F27" s="20" t="s">
        <v>22</v>
      </c>
      <c r="G27" s="29">
        <f>SUM(G26:G26)</f>
        <v>0</v>
      </c>
      <c r="H27" s="29">
        <f>SUM(H26:H26)</f>
        <v>0</v>
      </c>
      <c r="I27" s="29">
        <f>SUM(I26:I26)</f>
        <v>0</v>
      </c>
      <c r="J27" s="29">
        <f>SUM(J26:J26)</f>
        <v>0</v>
      </c>
      <c r="K27" s="30">
        <v>0</v>
      </c>
      <c r="L27" s="30">
        <f>SUM(L26:L26)</f>
        <v>0</v>
      </c>
      <c r="M27" s="30">
        <f>SUM(M26:M26)</f>
        <v>0</v>
      </c>
    </row>
    <row r="28" spans="2:13" ht="15.75" x14ac:dyDescent="0.25">
      <c r="B28" s="53"/>
      <c r="C28" s="20"/>
      <c r="D28" s="20"/>
      <c r="E28" s="20"/>
      <c r="F28" s="20" t="s">
        <v>23</v>
      </c>
      <c r="G28" s="30">
        <v>0.45</v>
      </c>
      <c r="H28" s="30">
        <v>0.24</v>
      </c>
      <c r="I28" s="30">
        <v>0.2</v>
      </c>
      <c r="J28" s="30">
        <v>0.05</v>
      </c>
      <c r="K28" s="31"/>
      <c r="L28" s="31"/>
      <c r="M28" s="31"/>
    </row>
    <row r="29" spans="2:13" ht="15.75" x14ac:dyDescent="0.25">
      <c r="B29" s="53"/>
      <c r="C29" s="20"/>
      <c r="D29" s="20"/>
      <c r="E29" s="20"/>
      <c r="F29" s="20" t="s">
        <v>24</v>
      </c>
      <c r="G29" s="30">
        <f>G27*G28</f>
        <v>0</v>
      </c>
      <c r="H29" s="30">
        <f>H27*H28</f>
        <v>0</v>
      </c>
      <c r="I29" s="30">
        <f>I27*I28</f>
        <v>0</v>
      </c>
      <c r="J29" s="30">
        <f>J27*J28</f>
        <v>0</v>
      </c>
      <c r="K29" s="31"/>
      <c r="L29" s="31"/>
      <c r="M29" s="31"/>
    </row>
  </sheetData>
  <sheetProtection algorithmName="SHA-512" hashValue="Vog5DNdFbTkqs48OWIBU1QTlee1J0J8PTkvnHsdzL7cpYnqdPyCdF0oBR2x+vWRWJoF8MjnCmQ1L9mX3+TzecQ==" saltValue="lVt12IRM+W5mrcsy4HRPmw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16" xr:uid="{AA5E2C89-B38C-4396-BAC4-7461CE7C8E5F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7:P37"/>
  <sheetViews>
    <sheetView showGridLines="0" topLeftCell="A5" zoomScale="75" zoomScaleNormal="75" zoomScaleSheetLayoutView="75" zoomScalePageLayoutView="75" workbookViewId="0">
      <selection activeCell="K9" sqref="K9"/>
    </sheetView>
  </sheetViews>
  <sheetFormatPr defaultRowHeight="15" x14ac:dyDescent="0.25"/>
  <cols>
    <col min="2" max="2" width="16.7109375" customWidth="1"/>
    <col min="3" max="4" width="12.7109375" customWidth="1"/>
    <col min="5" max="5" width="25.7109375" bestFit="1" customWidth="1"/>
    <col min="6" max="6" width="28.710937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170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171</v>
      </c>
      <c r="E10" s="8"/>
      <c r="F10" s="10"/>
      <c r="G10" s="5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10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9"/>
      <c r="E12" s="10"/>
      <c r="F12" s="10"/>
      <c r="G12" s="5"/>
      <c r="K12" s="5"/>
      <c r="L12" s="5"/>
      <c r="M12" s="5"/>
    </row>
    <row r="13" spans="2:16" s="6" customFormat="1" ht="14.25" x14ac:dyDescent="0.2">
      <c r="D13" s="125"/>
      <c r="E13" s="125"/>
      <c r="F13" s="125"/>
    </row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15.75" x14ac:dyDescent="0.25">
      <c r="B16" s="63">
        <v>43378</v>
      </c>
      <c r="C16" s="57"/>
      <c r="D16" s="57"/>
      <c r="E16" s="58" t="s">
        <v>172</v>
      </c>
      <c r="F16" s="58"/>
      <c r="G16" s="59"/>
      <c r="H16" s="59"/>
      <c r="I16" s="59"/>
      <c r="J16" s="59"/>
      <c r="K16" s="60"/>
      <c r="L16" s="123"/>
      <c r="M16" s="102">
        <v>230</v>
      </c>
      <c r="P16" s="17"/>
    </row>
    <row r="17" spans="2:16" ht="30.75" x14ac:dyDescent="0.25">
      <c r="B17" s="36">
        <v>43224</v>
      </c>
      <c r="C17" s="35"/>
      <c r="D17" s="35"/>
      <c r="E17" s="23" t="s">
        <v>19</v>
      </c>
      <c r="F17" s="58"/>
      <c r="G17" s="59"/>
      <c r="H17" s="59"/>
      <c r="I17" s="59"/>
      <c r="J17" s="59"/>
      <c r="K17" s="60"/>
      <c r="L17" s="123">
        <v>665</v>
      </c>
      <c r="M17" s="102"/>
      <c r="P17" s="17"/>
    </row>
    <row r="18" spans="2:16" ht="15.75" x14ac:dyDescent="0.25">
      <c r="B18" s="74" t="s">
        <v>88</v>
      </c>
      <c r="C18" s="29"/>
      <c r="D18" s="29"/>
      <c r="E18" s="23" t="s">
        <v>32</v>
      </c>
      <c r="F18" s="58"/>
      <c r="G18" s="59"/>
      <c r="H18" s="59"/>
      <c r="I18" s="59"/>
      <c r="J18" s="59"/>
      <c r="K18" s="60"/>
      <c r="L18" s="123">
        <v>10.07</v>
      </c>
      <c r="M18" s="102"/>
      <c r="P18" s="17"/>
    </row>
    <row r="19" spans="2:16" ht="15.75" x14ac:dyDescent="0.25">
      <c r="B19" s="74" t="s">
        <v>27</v>
      </c>
      <c r="C19" s="29"/>
      <c r="D19" s="29"/>
      <c r="E19" s="23" t="s">
        <v>173</v>
      </c>
      <c r="F19" s="58"/>
      <c r="G19" s="59"/>
      <c r="H19" s="59"/>
      <c r="I19" s="59"/>
      <c r="J19" s="59"/>
      <c r="K19" s="60"/>
      <c r="L19" s="123"/>
      <c r="M19" s="102">
        <v>317.82</v>
      </c>
      <c r="P19" s="17"/>
    </row>
    <row r="20" spans="2:16" ht="15.75" x14ac:dyDescent="0.25">
      <c r="B20" s="53"/>
      <c r="C20" s="20"/>
      <c r="D20" s="20"/>
      <c r="E20" s="20"/>
      <c r="F20" s="20" t="s">
        <v>22</v>
      </c>
      <c r="G20" s="29">
        <v>0</v>
      </c>
      <c r="H20" s="29">
        <v>0</v>
      </c>
      <c r="I20" s="29">
        <v>0</v>
      </c>
      <c r="J20" s="29">
        <v>0</v>
      </c>
      <c r="K20" s="30">
        <v>0</v>
      </c>
      <c r="L20" s="68">
        <f>SUM(L16:L18)</f>
        <v>675.07</v>
      </c>
      <c r="M20" s="68">
        <f>SUM(M16:M19)</f>
        <v>547.81999999999994</v>
      </c>
    </row>
    <row r="21" spans="2:16" ht="15.75" x14ac:dyDescent="0.25">
      <c r="B21" s="53"/>
      <c r="C21" s="20"/>
      <c r="D21" s="20"/>
      <c r="E21" s="20"/>
      <c r="F21" s="20" t="s">
        <v>22</v>
      </c>
      <c r="G21" s="30">
        <v>0.45</v>
      </c>
      <c r="H21" s="30">
        <v>0.24</v>
      </c>
      <c r="I21" s="30">
        <v>0.2</v>
      </c>
      <c r="J21" s="30">
        <v>0.05</v>
      </c>
      <c r="K21" s="31"/>
      <c r="L21" s="31"/>
      <c r="M21" s="31"/>
    </row>
    <row r="22" spans="2:16" ht="15.75" x14ac:dyDescent="0.25">
      <c r="B22" s="53"/>
      <c r="C22" s="20"/>
      <c r="D22" s="20"/>
      <c r="E22" s="20"/>
      <c r="F22" s="20" t="s">
        <v>22</v>
      </c>
      <c r="G22" s="30">
        <f>G20*G21</f>
        <v>0</v>
      </c>
      <c r="H22" s="30">
        <f>H20*H21</f>
        <v>0</v>
      </c>
      <c r="I22" s="30">
        <f>I20*I21</f>
        <v>0</v>
      </c>
      <c r="J22" s="30">
        <f>J20*J21</f>
        <v>0</v>
      </c>
      <c r="K22" s="31"/>
      <c r="L22" s="31"/>
      <c r="M22" s="31"/>
    </row>
    <row r="23" spans="2:16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15.75" x14ac:dyDescent="0.25">
      <c r="B25" s="54" t="s">
        <v>25</v>
      </c>
      <c r="C25" s="54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2:16" ht="15.75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2:16" ht="47.25" x14ac:dyDescent="0.25">
      <c r="B27" s="132" t="s">
        <v>6</v>
      </c>
      <c r="C27" s="133"/>
      <c r="D27" s="134"/>
      <c r="E27" s="15" t="s">
        <v>7</v>
      </c>
      <c r="F27" s="15" t="s">
        <v>8</v>
      </c>
      <c r="G27" s="15" t="s">
        <v>9</v>
      </c>
      <c r="H27" s="15" t="s">
        <v>10</v>
      </c>
      <c r="I27" s="15" t="s">
        <v>11</v>
      </c>
      <c r="J27" s="15" t="s">
        <v>12</v>
      </c>
      <c r="K27" s="15" t="s">
        <v>13</v>
      </c>
      <c r="L27" s="15" t="s">
        <v>14</v>
      </c>
      <c r="M27" s="15" t="s">
        <v>15</v>
      </c>
    </row>
    <row r="28" spans="2:16" ht="31.5" x14ac:dyDescent="0.25">
      <c r="B28" s="49" t="s">
        <v>16</v>
      </c>
      <c r="C28" s="50" t="s">
        <v>17</v>
      </c>
      <c r="D28" s="50" t="s">
        <v>18</v>
      </c>
      <c r="E28" s="20"/>
      <c r="F28" s="20"/>
      <c r="G28" s="20"/>
      <c r="H28" s="20"/>
      <c r="I28" s="20"/>
      <c r="J28" s="20"/>
      <c r="K28" s="20"/>
      <c r="L28" s="20"/>
      <c r="M28" s="20"/>
    </row>
    <row r="29" spans="2:16" ht="30.75" x14ac:dyDescent="0.25">
      <c r="B29" s="126">
        <v>43227</v>
      </c>
      <c r="C29" s="57"/>
      <c r="D29" s="57"/>
      <c r="E29" s="58" t="s">
        <v>174</v>
      </c>
      <c r="F29" s="58" t="s">
        <v>127</v>
      </c>
      <c r="G29" s="59"/>
      <c r="H29" s="59"/>
      <c r="I29" s="59"/>
      <c r="J29" s="59"/>
      <c r="K29" s="102">
        <v>122.82</v>
      </c>
      <c r="L29" s="102" t="s">
        <v>175</v>
      </c>
      <c r="M29" s="61"/>
    </row>
    <row r="30" spans="2:16" ht="30.75" x14ac:dyDescent="0.25">
      <c r="B30" s="126">
        <v>43234</v>
      </c>
      <c r="C30" s="57"/>
      <c r="D30" s="57"/>
      <c r="E30" s="58" t="s">
        <v>126</v>
      </c>
      <c r="F30" s="58" t="s">
        <v>127</v>
      </c>
      <c r="G30" s="59"/>
      <c r="H30" s="59"/>
      <c r="I30" s="59"/>
      <c r="J30" s="59"/>
      <c r="K30" s="102">
        <v>147.69</v>
      </c>
      <c r="L30" s="102" t="s">
        <v>128</v>
      </c>
      <c r="M30" s="61"/>
    </row>
    <row r="31" spans="2:16" ht="45.75" x14ac:dyDescent="0.25">
      <c r="B31" s="126" t="s">
        <v>176</v>
      </c>
      <c r="C31" s="57"/>
      <c r="D31" s="57"/>
      <c r="E31" s="58" t="s">
        <v>177</v>
      </c>
      <c r="F31" s="58" t="s">
        <v>178</v>
      </c>
      <c r="G31" s="59"/>
      <c r="H31" s="59"/>
      <c r="I31" s="59"/>
      <c r="J31" s="59"/>
      <c r="K31" s="102">
        <v>162.5</v>
      </c>
      <c r="L31" s="102" t="s">
        <v>179</v>
      </c>
      <c r="M31" s="61"/>
    </row>
    <row r="32" spans="2:16" ht="30.75" x14ac:dyDescent="0.25">
      <c r="B32" s="126">
        <v>43263</v>
      </c>
      <c r="C32" s="57"/>
      <c r="D32" s="57"/>
      <c r="E32" s="58" t="s">
        <v>180</v>
      </c>
      <c r="F32" s="58" t="s">
        <v>127</v>
      </c>
      <c r="G32" s="59"/>
      <c r="H32" s="59"/>
      <c r="I32" s="59"/>
      <c r="J32" s="59"/>
      <c r="K32" s="102">
        <v>384.99</v>
      </c>
      <c r="L32" s="102" t="s">
        <v>181</v>
      </c>
      <c r="M32" s="61"/>
    </row>
    <row r="33" spans="2:13" ht="30.75" x14ac:dyDescent="0.25">
      <c r="B33" s="126" t="s">
        <v>182</v>
      </c>
      <c r="C33" s="57"/>
      <c r="D33" s="57"/>
      <c r="E33" s="58" t="s">
        <v>183</v>
      </c>
      <c r="F33" s="58" t="s">
        <v>184</v>
      </c>
      <c r="G33" s="59"/>
      <c r="H33" s="59"/>
      <c r="I33" s="59"/>
      <c r="J33" s="59"/>
      <c r="K33" s="102"/>
      <c r="L33" s="102">
        <v>444.14</v>
      </c>
      <c r="M33" s="61"/>
    </row>
    <row r="34" spans="2:13" ht="30.75" x14ac:dyDescent="0.25">
      <c r="B34" s="126" t="s">
        <v>185</v>
      </c>
      <c r="C34" s="57"/>
      <c r="D34" s="57"/>
      <c r="E34" s="58" t="s">
        <v>186</v>
      </c>
      <c r="F34" s="58" t="s">
        <v>187</v>
      </c>
      <c r="G34" s="59"/>
      <c r="H34" s="59"/>
      <c r="I34" s="59"/>
      <c r="J34" s="59"/>
      <c r="K34" s="123"/>
      <c r="L34" s="102">
        <v>1527.47</v>
      </c>
      <c r="M34" s="61"/>
    </row>
    <row r="35" spans="2:13" ht="15.75" x14ac:dyDescent="0.25">
      <c r="B35" s="53"/>
      <c r="C35" s="20"/>
      <c r="D35" s="20"/>
      <c r="E35" s="20"/>
      <c r="F35" s="20" t="s">
        <v>22</v>
      </c>
      <c r="G35" s="29">
        <f>SUM(G29:G29)</f>
        <v>0</v>
      </c>
      <c r="H35" s="29">
        <f>SUM(H29:H29)</f>
        <v>0</v>
      </c>
      <c r="I35" s="29">
        <f>SUM(I29:I29)</f>
        <v>0</v>
      </c>
      <c r="J35" s="29">
        <f>SUM(J29:J29)</f>
        <v>0</v>
      </c>
      <c r="K35" s="25">
        <v>818</v>
      </c>
      <c r="L35" s="68">
        <v>4296.59</v>
      </c>
      <c r="M35" s="30">
        <v>0</v>
      </c>
    </row>
    <row r="36" spans="2:13" ht="15.75" x14ac:dyDescent="0.25">
      <c r="B36" s="53"/>
      <c r="C36" s="20"/>
      <c r="D36" s="20"/>
      <c r="E36" s="20"/>
      <c r="F36" s="20" t="s">
        <v>23</v>
      </c>
      <c r="G36" s="30">
        <v>0.45</v>
      </c>
      <c r="H36" s="30">
        <v>0.24</v>
      </c>
      <c r="I36" s="30">
        <v>0.2</v>
      </c>
      <c r="J36" s="30">
        <v>0.05</v>
      </c>
      <c r="K36" s="31"/>
      <c r="L36" s="62"/>
      <c r="M36" s="31"/>
    </row>
    <row r="37" spans="2:13" ht="15.75" x14ac:dyDescent="0.25">
      <c r="B37" s="53"/>
      <c r="C37" s="20"/>
      <c r="D37" s="20"/>
      <c r="E37" s="20"/>
      <c r="F37" s="20" t="s">
        <v>24</v>
      </c>
      <c r="G37" s="30">
        <f>G35*G36</f>
        <v>0</v>
      </c>
      <c r="H37" s="30">
        <f>H35*H36</f>
        <v>0</v>
      </c>
      <c r="I37" s="30">
        <f>I35*I36</f>
        <v>0</v>
      </c>
      <c r="J37" s="30">
        <f>J35*J36</f>
        <v>0</v>
      </c>
      <c r="K37" s="31"/>
      <c r="L37" s="31"/>
      <c r="M37" s="31"/>
    </row>
  </sheetData>
  <sheetProtection algorithmName="SHA-512" hashValue="8dPzlsIWVnblNJFColvO50Srn+ZmsmmDixisjmN/07slMXtQO9L5Muz6SNLfPN8+9XgOJsbsMAY/ahJMKh8wmw==" saltValue="lP5lop75iXIj8xVQgrOqpQ==" spinCount="100000" sheet="1" objects="1" scenarios="1"/>
  <mergeCells count="3">
    <mergeCell ref="B7:D7"/>
    <mergeCell ref="B14:D14"/>
    <mergeCell ref="B27:D27"/>
  </mergeCells>
  <dataValidations count="1">
    <dataValidation allowBlank="1" showInputMessage="1" showErrorMessage="1" sqref="K16:K19 K29:K34" xr:uid="{AD14AB95-0480-44D8-92DF-5B7FED90D510}"/>
  </dataValidations>
  <pageMargins left="0.7" right="0.7" top="0.75" bottom="0.75" header="0.3" footer="0.3"/>
  <pageSetup paperSize="9" scale="64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7:P30"/>
  <sheetViews>
    <sheetView showGridLines="0" zoomScale="75" zoomScaleNormal="75" workbookViewId="0">
      <selection activeCell="F11" sqref="F11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43" customFormat="1" ht="15.75" x14ac:dyDescent="0.25">
      <c r="B9" s="39" t="s">
        <v>1</v>
      </c>
      <c r="C9" s="39"/>
      <c r="D9" s="40" t="s">
        <v>113</v>
      </c>
      <c r="E9" s="41"/>
      <c r="F9" s="47"/>
      <c r="G9" s="47"/>
      <c r="H9" s="108"/>
      <c r="K9" s="42"/>
      <c r="L9" s="42"/>
      <c r="M9" s="42"/>
    </row>
    <row r="10" spans="2:16" s="43" customFormat="1" ht="15.75" x14ac:dyDescent="0.25">
      <c r="B10" s="39" t="s">
        <v>3</v>
      </c>
      <c r="C10" s="39"/>
      <c r="D10" s="44" t="s">
        <v>110</v>
      </c>
      <c r="E10" s="45"/>
      <c r="F10" s="47"/>
      <c r="G10" s="47"/>
      <c r="H10" s="108"/>
      <c r="K10" s="42"/>
      <c r="L10" s="42"/>
      <c r="M10" s="42"/>
    </row>
    <row r="11" spans="2:16" s="43" customFormat="1" ht="15.75" x14ac:dyDescent="0.25">
      <c r="B11" s="39"/>
      <c r="C11" s="39"/>
      <c r="D11" s="46"/>
      <c r="E11" s="47"/>
      <c r="F11" s="47"/>
      <c r="G11" s="47"/>
      <c r="H11" s="108"/>
      <c r="K11" s="42"/>
      <c r="L11" s="42"/>
      <c r="M11" s="42"/>
    </row>
    <row r="12" spans="2:16" s="43" customFormat="1" ht="15.75" x14ac:dyDescent="0.25">
      <c r="B12" s="11" t="s">
        <v>5</v>
      </c>
      <c r="C12" s="12"/>
      <c r="F12" s="47"/>
      <c r="G12" s="47"/>
      <c r="H12" s="108"/>
      <c r="K12" s="42"/>
      <c r="L12" s="42"/>
      <c r="M12" s="42"/>
    </row>
    <row r="13" spans="2:16" s="43" customFormat="1" ht="14.25" x14ac:dyDescent="0.2"/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51">
        <v>43237</v>
      </c>
      <c r="C16" s="52"/>
      <c r="D16" s="52"/>
      <c r="E16" s="23" t="s">
        <v>19</v>
      </c>
      <c r="F16" s="66"/>
      <c r="G16" s="67"/>
      <c r="H16" s="67"/>
      <c r="I16" s="67"/>
      <c r="J16" s="67"/>
      <c r="K16" s="67"/>
      <c r="L16" s="68">
        <v>325.84500000000003</v>
      </c>
      <c r="M16" s="67"/>
      <c r="P16" s="17"/>
    </row>
    <row r="17" spans="2:16" ht="15.75" x14ac:dyDescent="0.25">
      <c r="B17" s="51" t="s">
        <v>20</v>
      </c>
      <c r="C17" s="52"/>
      <c r="D17" s="52"/>
      <c r="E17" s="66" t="s">
        <v>21</v>
      </c>
      <c r="F17" s="66"/>
      <c r="G17" s="67"/>
      <c r="H17" s="67"/>
      <c r="I17" s="67"/>
      <c r="J17" s="67"/>
      <c r="K17" s="67"/>
      <c r="L17" s="68"/>
      <c r="M17" s="84">
        <v>100.51</v>
      </c>
      <c r="P17" s="17"/>
    </row>
    <row r="18" spans="2:16" ht="15.75" x14ac:dyDescent="0.25">
      <c r="B18" s="53"/>
      <c r="C18" s="20"/>
      <c r="D18" s="20"/>
      <c r="E18" s="20"/>
      <c r="F18" s="20" t="s">
        <v>22</v>
      </c>
      <c r="G18" s="29">
        <v>0</v>
      </c>
      <c r="H18" s="29">
        <v>0</v>
      </c>
      <c r="I18" s="29">
        <v>0</v>
      </c>
      <c r="J18" s="29">
        <v>0</v>
      </c>
      <c r="K18" s="30">
        <v>0</v>
      </c>
      <c r="L18" s="30">
        <f>SUM(L16)</f>
        <v>325.84500000000003</v>
      </c>
      <c r="M18" s="30">
        <f>SUM(M16:M17)</f>
        <v>100.51</v>
      </c>
    </row>
    <row r="19" spans="2:16" ht="15.75" x14ac:dyDescent="0.25">
      <c r="B19" s="53"/>
      <c r="C19" s="20"/>
      <c r="D19" s="20"/>
      <c r="E19" s="20"/>
      <c r="F19" s="20" t="s">
        <v>23</v>
      </c>
      <c r="G19" s="30">
        <v>0.45</v>
      </c>
      <c r="H19" s="30">
        <v>0.24</v>
      </c>
      <c r="I19" s="30">
        <v>0.2</v>
      </c>
      <c r="J19" s="30">
        <v>0.05</v>
      </c>
      <c r="K19" s="31"/>
      <c r="L19" s="31"/>
      <c r="M19" s="31"/>
    </row>
    <row r="20" spans="2:16" ht="15.75" x14ac:dyDescent="0.25">
      <c r="B20" s="53"/>
      <c r="C20" s="20"/>
      <c r="D20" s="20"/>
      <c r="E20" s="20"/>
      <c r="F20" s="20" t="s">
        <v>24</v>
      </c>
      <c r="G20" s="30">
        <f>G18*G19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54" t="s">
        <v>25</v>
      </c>
      <c r="C23" s="5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32" t="s">
        <v>6</v>
      </c>
      <c r="C25" s="133"/>
      <c r="D25" s="134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9" t="s">
        <v>16</v>
      </c>
      <c r="C26" s="50" t="s">
        <v>17</v>
      </c>
      <c r="D26" s="50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15.75" x14ac:dyDescent="0.25">
      <c r="B27" s="74"/>
      <c r="C27" s="29"/>
      <c r="D27" s="29"/>
      <c r="E27" s="23"/>
      <c r="F27" s="23"/>
      <c r="G27" s="29"/>
      <c r="H27" s="29"/>
      <c r="I27" s="29"/>
      <c r="J27" s="29"/>
      <c r="K27" s="37"/>
      <c r="L27" s="72"/>
      <c r="M27" s="109"/>
    </row>
    <row r="28" spans="2:16" ht="15.75" x14ac:dyDescent="0.25">
      <c r="B28" s="53"/>
      <c r="C28" s="20"/>
      <c r="D28" s="20"/>
      <c r="E28" s="20"/>
      <c r="F28" s="20" t="s">
        <v>22</v>
      </c>
      <c r="G28" s="29">
        <f>SUM(G27:G27)</f>
        <v>0</v>
      </c>
      <c r="H28" s="29">
        <f>SUM(H27:H27)</f>
        <v>0</v>
      </c>
      <c r="I28" s="29">
        <f>SUM(I27:I27)</f>
        <v>0</v>
      </c>
      <c r="J28" s="29">
        <f>SUM(J27:J27)</f>
        <v>0</v>
      </c>
      <c r="K28" s="30">
        <f>SUM(K27)</f>
        <v>0</v>
      </c>
      <c r="L28" s="30">
        <f>SUM(L27)</f>
        <v>0</v>
      </c>
      <c r="M28" s="30">
        <f>SUM(M27)</f>
        <v>0</v>
      </c>
    </row>
    <row r="29" spans="2:16" ht="15.75" x14ac:dyDescent="0.25">
      <c r="B29" s="53"/>
      <c r="C29" s="20"/>
      <c r="D29" s="20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31"/>
      <c r="L29" s="31"/>
      <c r="M29" s="31"/>
    </row>
    <row r="30" spans="2:16" ht="15.75" x14ac:dyDescent="0.25">
      <c r="B30" s="53"/>
      <c r="C30" s="20"/>
      <c r="D30" s="20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sheetProtection algorithmName="SHA-512" hashValue="LyY6QHtOBu1sTJmorFtQzGbViRIlWZNNSWj6hogvZ46nN0WZYfR1szQRhg8pu0wzNAH2jGkInxtnHluAlw228g==" saltValue="EKNFaVcUuSdCR/9u5EsNGA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5:P30"/>
  <sheetViews>
    <sheetView showGridLines="0" topLeftCell="A13" zoomScale="75" zoomScaleNormal="75" zoomScaleSheetLayoutView="75" workbookViewId="0">
      <selection activeCell="F12" sqref="F12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23.425781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5" spans="2:16" x14ac:dyDescent="0.25">
      <c r="J5" t="s">
        <v>44</v>
      </c>
    </row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45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9"/>
      <c r="E12" s="10"/>
      <c r="F12" s="5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65">
        <v>43405</v>
      </c>
      <c r="C16" s="57"/>
      <c r="D16" s="57"/>
      <c r="E16" s="66" t="s">
        <v>19</v>
      </c>
      <c r="F16" s="66"/>
      <c r="G16" s="67"/>
      <c r="H16" s="67"/>
      <c r="I16" s="67"/>
      <c r="J16" s="67"/>
      <c r="K16" s="67"/>
      <c r="L16" s="68">
        <v>665</v>
      </c>
      <c r="M16" s="67"/>
      <c r="P16" s="17"/>
    </row>
    <row r="17" spans="2:16" ht="15.75" x14ac:dyDescent="0.25">
      <c r="B17" s="65" t="s">
        <v>27</v>
      </c>
      <c r="C17" s="57"/>
      <c r="D17" s="57"/>
      <c r="E17" s="66" t="s">
        <v>21</v>
      </c>
      <c r="F17" s="66"/>
      <c r="G17" s="67"/>
      <c r="H17" s="67"/>
      <c r="I17" s="67"/>
      <c r="J17" s="67"/>
      <c r="K17" s="67"/>
      <c r="L17" s="68"/>
      <c r="M17" s="68">
        <v>708.58</v>
      </c>
      <c r="P17" s="17"/>
    </row>
    <row r="18" spans="2:16" ht="15.75" x14ac:dyDescent="0.25">
      <c r="B18" s="53"/>
      <c r="C18" s="20"/>
      <c r="D18" s="20"/>
      <c r="E18" s="20"/>
      <c r="F18" s="20" t="s">
        <v>22</v>
      </c>
      <c r="G18" s="29">
        <f>SUM(G16:G16)</f>
        <v>0</v>
      </c>
      <c r="H18" s="29">
        <f>SUM(H16:H16)</f>
        <v>0</v>
      </c>
      <c r="I18" s="29">
        <f>SUM(I16:I16)</f>
        <v>0</v>
      </c>
      <c r="J18" s="29">
        <f>SUM(J16:J16)</f>
        <v>0</v>
      </c>
      <c r="K18" s="30">
        <v>0</v>
      </c>
      <c r="L18" s="30">
        <f>SUM(L16:L16)</f>
        <v>665</v>
      </c>
      <c r="M18" s="30">
        <f>SUM(M16:M17)</f>
        <v>708.58</v>
      </c>
    </row>
    <row r="19" spans="2:16" ht="15.75" x14ac:dyDescent="0.25">
      <c r="B19" s="53"/>
      <c r="C19" s="20"/>
      <c r="D19" s="20"/>
      <c r="E19" s="20"/>
      <c r="F19" s="20" t="s">
        <v>23</v>
      </c>
      <c r="G19" s="30">
        <v>0.45</v>
      </c>
      <c r="H19" s="30">
        <v>0.24</v>
      </c>
      <c r="I19" s="30">
        <v>0.2</v>
      </c>
      <c r="J19" s="30">
        <v>0.05</v>
      </c>
      <c r="K19" s="31"/>
      <c r="L19" s="31"/>
      <c r="M19" s="62"/>
    </row>
    <row r="20" spans="2:16" ht="15.75" x14ac:dyDescent="0.25">
      <c r="B20" s="53"/>
      <c r="C20" s="20"/>
      <c r="D20" s="20"/>
      <c r="E20" s="20"/>
      <c r="F20" s="20" t="s">
        <v>24</v>
      </c>
      <c r="G20" s="30">
        <f>G18*G19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54" t="s">
        <v>25</v>
      </c>
      <c r="C23" s="5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32" t="s">
        <v>6</v>
      </c>
      <c r="C25" s="133"/>
      <c r="D25" s="134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9" t="s">
        <v>16</v>
      </c>
      <c r="C26" s="50" t="s">
        <v>17</v>
      </c>
      <c r="D26" s="50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150.75" x14ac:dyDescent="0.25">
      <c r="B27" s="69" t="s">
        <v>46</v>
      </c>
      <c r="C27" s="29"/>
      <c r="D27" s="29"/>
      <c r="E27" s="70" t="s">
        <v>47</v>
      </c>
      <c r="F27" s="23" t="s">
        <v>48</v>
      </c>
      <c r="G27" s="29"/>
      <c r="H27" s="29"/>
      <c r="I27" s="29"/>
      <c r="J27" s="29"/>
      <c r="K27" s="71" t="s">
        <v>49</v>
      </c>
      <c r="L27" s="72" t="s">
        <v>50</v>
      </c>
      <c r="M27" s="29"/>
    </row>
    <row r="28" spans="2:16" ht="15.75" x14ac:dyDescent="0.25">
      <c r="B28" s="53"/>
      <c r="C28" s="20"/>
      <c r="D28" s="20"/>
      <c r="E28" s="20"/>
      <c r="F28" s="20" t="s">
        <v>22</v>
      </c>
      <c r="G28" s="29">
        <f>SUM(G27:G27)</f>
        <v>0</v>
      </c>
      <c r="H28" s="29">
        <f>SUM(H27:H27)</f>
        <v>0</v>
      </c>
      <c r="I28" s="29">
        <f>SUM(I27:I27)</f>
        <v>0</v>
      </c>
      <c r="J28" s="29">
        <f>SUM(J27:J27)</f>
        <v>0</v>
      </c>
      <c r="K28" s="30">
        <v>141.96</v>
      </c>
      <c r="L28" s="30">
        <v>171.11</v>
      </c>
      <c r="M28" s="30">
        <f>SUM(M27:M27)</f>
        <v>0</v>
      </c>
    </row>
    <row r="29" spans="2:16" ht="15.75" x14ac:dyDescent="0.25">
      <c r="B29" s="53"/>
      <c r="C29" s="20"/>
      <c r="D29" s="20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31"/>
      <c r="L29" s="31"/>
      <c r="M29" s="31"/>
    </row>
    <row r="30" spans="2:16" ht="15.75" x14ac:dyDescent="0.25">
      <c r="B30" s="53"/>
      <c r="C30" s="20"/>
      <c r="D30" s="20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sheetProtection algorithmName="SHA-512" hashValue="hkYj/NwhIImUTVf9uzD0AN/Rt35ALYt/HPqq9KYtWBrUr7zT0/bkz9S8zJJN0RnRIAXpvGftxNBWBe/4gd7A2g==" saltValue="C6arxV/fOy8KSpE4HwuHdw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3F41CBA0-F2CD-4C8B-A8B0-D0607DFDE686}"/>
  </dataValidations>
  <pageMargins left="0.7" right="0.7" top="0.75" bottom="0.75" header="0.3" footer="0.3"/>
  <pageSetup paperSize="9" scale="66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7:Q30"/>
  <sheetViews>
    <sheetView showGridLines="0" zoomScale="75" zoomScaleNormal="75" workbookViewId="0">
      <selection activeCell="F10" sqref="F10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31" t="s">
        <v>0</v>
      </c>
      <c r="C7" s="131"/>
      <c r="D7" s="131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51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7" s="6" customFormat="1" ht="15.75" x14ac:dyDescent="0.25">
      <c r="B12" s="11" t="s">
        <v>5</v>
      </c>
      <c r="C12" s="12"/>
      <c r="D12" s="12"/>
      <c r="Q12" s="13"/>
    </row>
    <row r="13" spans="2:17" s="6" customFormat="1" ht="20.25" x14ac:dyDescent="0.3">
      <c r="B13" s="14"/>
    </row>
    <row r="14" spans="2:17" ht="47.25" x14ac:dyDescent="0.25">
      <c r="B14" s="138" t="s">
        <v>6</v>
      </c>
      <c r="C14" s="138"/>
      <c r="D14" s="138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7" ht="31.5" x14ac:dyDescent="0.25">
      <c r="B15" s="18" t="s">
        <v>16</v>
      </c>
      <c r="C15" s="19" t="s">
        <v>17</v>
      </c>
      <c r="D15" s="19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7" ht="30.75" x14ac:dyDescent="0.25">
      <c r="B16" s="36">
        <v>43224</v>
      </c>
      <c r="C16" s="35"/>
      <c r="D16" s="35"/>
      <c r="E16" s="23" t="s">
        <v>19</v>
      </c>
      <c r="F16" s="29"/>
      <c r="G16" s="29"/>
      <c r="H16" s="29"/>
      <c r="I16" s="29"/>
      <c r="J16" s="29"/>
      <c r="K16" s="29"/>
      <c r="L16" s="30">
        <v>665</v>
      </c>
      <c r="M16" s="37"/>
      <c r="P16" s="17">
        <v>39234</v>
      </c>
    </row>
    <row r="17" spans="2:16" ht="15.75" x14ac:dyDescent="0.25">
      <c r="B17" s="36" t="s">
        <v>27</v>
      </c>
      <c r="C17" s="35"/>
      <c r="D17" s="35"/>
      <c r="E17" s="23" t="s">
        <v>21</v>
      </c>
      <c r="F17" s="29"/>
      <c r="G17" s="29"/>
      <c r="H17" s="29"/>
      <c r="I17" s="29"/>
      <c r="J17" s="29"/>
      <c r="K17" s="29"/>
      <c r="L17" s="30"/>
      <c r="M17" s="37">
        <v>89.52</v>
      </c>
      <c r="P17" s="17"/>
    </row>
    <row r="18" spans="2:16" ht="15.75" x14ac:dyDescent="0.25">
      <c r="B18" s="28"/>
      <c r="C18" s="28"/>
      <c r="D18" s="28"/>
      <c r="E18" s="20"/>
      <c r="F18" s="20" t="s">
        <v>22</v>
      </c>
      <c r="G18" s="29">
        <f>SUM(G16:G16)</f>
        <v>0</v>
      </c>
      <c r="H18" s="29">
        <f>SUM(H16:H16)</f>
        <v>0</v>
      </c>
      <c r="I18" s="29">
        <f>SUM(I16:I16)</f>
        <v>0</v>
      </c>
      <c r="J18" s="29">
        <f>SUM(J16:J16)</f>
        <v>0</v>
      </c>
      <c r="K18" s="30">
        <v>0</v>
      </c>
      <c r="L18" s="30">
        <f>SUM(L16:L16)</f>
        <v>665</v>
      </c>
      <c r="M18" s="30">
        <f>SUM(M16:M17)</f>
        <v>89.52</v>
      </c>
    </row>
    <row r="19" spans="2:16" ht="15.75" x14ac:dyDescent="0.25">
      <c r="B19" s="28"/>
      <c r="C19" s="28"/>
      <c r="D19" s="28"/>
      <c r="E19" s="20"/>
      <c r="F19" s="20" t="s">
        <v>23</v>
      </c>
      <c r="G19" s="30">
        <v>0.45</v>
      </c>
      <c r="H19" s="30">
        <v>0.24</v>
      </c>
      <c r="I19" s="30">
        <v>0.2</v>
      </c>
      <c r="J19" s="30">
        <v>0.05</v>
      </c>
      <c r="K19" s="31"/>
      <c r="L19" s="31"/>
      <c r="M19" s="31"/>
    </row>
    <row r="20" spans="2:16" ht="15.75" x14ac:dyDescent="0.25">
      <c r="B20" s="28"/>
      <c r="C20" s="28"/>
      <c r="D20" s="28"/>
      <c r="E20" s="20"/>
      <c r="F20" s="20" t="s">
        <v>24</v>
      </c>
      <c r="G20" s="30">
        <f>G18*G19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</row>
    <row r="21" spans="2:16" ht="15.75" x14ac:dyDescent="0.25">
      <c r="B21" s="32"/>
      <c r="C21" s="32"/>
      <c r="D21" s="3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32"/>
      <c r="C22" s="32"/>
      <c r="D22" s="3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33" t="s">
        <v>25</v>
      </c>
      <c r="C23" s="33"/>
      <c r="D23" s="3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32"/>
      <c r="C24" s="32"/>
      <c r="D24" s="3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38" t="s">
        <v>6</v>
      </c>
      <c r="C25" s="138"/>
      <c r="D25" s="138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18" t="s">
        <v>16</v>
      </c>
      <c r="C26" s="19" t="s">
        <v>17</v>
      </c>
      <c r="D26" s="19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15.75" x14ac:dyDescent="0.25">
      <c r="B27" s="34"/>
      <c r="C27" s="35"/>
      <c r="D27" s="35"/>
      <c r="E27" s="23"/>
      <c r="F27" s="29"/>
      <c r="G27" s="29"/>
      <c r="H27" s="29"/>
      <c r="I27" s="29"/>
      <c r="J27" s="29"/>
      <c r="K27" s="29"/>
      <c r="L27" s="30"/>
      <c r="M27" s="29"/>
    </row>
    <row r="28" spans="2:16" ht="15.75" x14ac:dyDescent="0.25">
      <c r="B28" s="28"/>
      <c r="C28" s="28"/>
      <c r="D28" s="28"/>
      <c r="E28" s="20"/>
      <c r="F28" s="20" t="s">
        <v>22</v>
      </c>
      <c r="G28" s="29">
        <f>SUM(G27:G27)</f>
        <v>0</v>
      </c>
      <c r="H28" s="29">
        <f>SUM(H27:H27)</f>
        <v>0</v>
      </c>
      <c r="I28" s="29">
        <f>SUM(I27:I27)</f>
        <v>0</v>
      </c>
      <c r="J28" s="29">
        <f>SUM(J27:J27)</f>
        <v>0</v>
      </c>
      <c r="K28" s="30">
        <v>0</v>
      </c>
      <c r="L28" s="30">
        <f>SUM(L27:L27)</f>
        <v>0</v>
      </c>
      <c r="M28" s="30">
        <f>SUM(M27:M27)</f>
        <v>0</v>
      </c>
    </row>
    <row r="29" spans="2:16" ht="15.75" x14ac:dyDescent="0.25">
      <c r="B29" s="28"/>
      <c r="C29" s="28"/>
      <c r="D29" s="28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31"/>
      <c r="L29" s="31"/>
      <c r="M29" s="31"/>
    </row>
    <row r="30" spans="2:16" ht="15.75" x14ac:dyDescent="0.25">
      <c r="B30" s="28"/>
      <c r="C30" s="28"/>
      <c r="D30" s="28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sheetProtection algorithmName="SHA-512" hashValue="uFmij7sAWFLjBD1TaqVUd18s+mmIru5jUla02zzIMegGLEYu5yqQmGX66wViy77SQv7/1NjZ9tb42GhCdwuOow==" saltValue="P3Cq2qp13BdQp4d9LvqPUw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P29"/>
  <sheetViews>
    <sheetView showGridLines="0" zoomScale="75" zoomScaleNormal="75" workbookViewId="0">
      <selection activeCell="F7" sqref="F7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2" spans="1:16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6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6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6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6" ht="18" x14ac:dyDescent="0.25">
      <c r="A7" s="6"/>
      <c r="B7" s="131" t="s">
        <v>0</v>
      </c>
      <c r="C7" s="131"/>
      <c r="D7" s="131"/>
      <c r="E7" s="6"/>
      <c r="F7" s="6"/>
      <c r="G7" s="6"/>
      <c r="H7" s="6"/>
      <c r="I7" s="6"/>
      <c r="J7" s="6"/>
      <c r="K7" s="6"/>
      <c r="L7" s="6"/>
      <c r="M7" s="6"/>
    </row>
    <row r="8" spans="1:16" x14ac:dyDescent="0.25">
      <c r="A8" s="6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6" s="6" customFormat="1" ht="15.75" x14ac:dyDescent="0.25">
      <c r="B9" s="5" t="s">
        <v>1</v>
      </c>
      <c r="C9" s="5"/>
      <c r="D9" s="3" t="s">
        <v>73</v>
      </c>
      <c r="E9" s="4"/>
      <c r="F9" s="5"/>
      <c r="G9" s="5"/>
      <c r="K9" s="5"/>
      <c r="L9" s="5"/>
      <c r="M9" s="5"/>
    </row>
    <row r="10" spans="1:16" s="6" customFormat="1" ht="15.75" x14ac:dyDescent="0.25">
      <c r="B10" s="5" t="s">
        <v>3</v>
      </c>
      <c r="C10" s="5"/>
      <c r="D10" s="7" t="s">
        <v>4</v>
      </c>
      <c r="E10" s="8"/>
      <c r="F10" s="5"/>
      <c r="G10" s="5"/>
      <c r="K10" s="5"/>
      <c r="L10" s="5"/>
      <c r="M10" s="5"/>
    </row>
    <row r="11" spans="1:16" s="6" customFormat="1" x14ac:dyDescent="0.25">
      <c r="B11" s="5"/>
      <c r="C11" s="5"/>
      <c r="D11" s="10"/>
      <c r="E11" s="10"/>
      <c r="F11" s="5"/>
      <c r="G11" s="5"/>
      <c r="K11" s="5"/>
      <c r="L11" s="5"/>
      <c r="M11" s="5"/>
    </row>
    <row r="12" spans="1:16" s="6" customFormat="1" ht="15.75" x14ac:dyDescent="0.25">
      <c r="B12" s="11" t="s">
        <v>5</v>
      </c>
      <c r="C12" s="12"/>
      <c r="D12" s="10"/>
      <c r="E12" s="10"/>
      <c r="F12" s="5"/>
      <c r="G12" s="5"/>
      <c r="K12" s="5"/>
      <c r="L12" s="5"/>
      <c r="M12" s="5"/>
    </row>
    <row r="13" spans="1:16" s="6" customFormat="1" ht="14.25" x14ac:dyDescent="0.2"/>
    <row r="14" spans="1:16" ht="47.25" x14ac:dyDescent="0.25">
      <c r="A14" s="6"/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1:16" ht="31.5" x14ac:dyDescent="0.25">
      <c r="A15" s="6"/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1:16" ht="15.75" x14ac:dyDescent="0.25">
      <c r="A16" s="6"/>
      <c r="B16" s="86" t="s">
        <v>20</v>
      </c>
      <c r="C16" s="29"/>
      <c r="D16" s="29"/>
      <c r="E16" s="23" t="s">
        <v>21</v>
      </c>
      <c r="F16" s="35"/>
      <c r="G16" s="75"/>
      <c r="H16" s="75"/>
      <c r="I16" s="75"/>
      <c r="J16" s="75"/>
      <c r="K16" s="75"/>
      <c r="L16" s="75"/>
      <c r="M16" s="76">
        <v>114.01</v>
      </c>
      <c r="P16" s="17">
        <v>39234</v>
      </c>
    </row>
    <row r="17" spans="1:13" ht="15.75" x14ac:dyDescent="0.25">
      <c r="A17" s="6"/>
      <c r="B17" s="53"/>
      <c r="C17" s="20"/>
      <c r="D17" s="20"/>
      <c r="E17" s="20"/>
      <c r="F17" s="20" t="s">
        <v>22</v>
      </c>
      <c r="G17" s="29">
        <f>SUM(G26:G26)</f>
        <v>0</v>
      </c>
      <c r="H17" s="29">
        <f>SUM(H26:H26)</f>
        <v>0</v>
      </c>
      <c r="I17" s="29">
        <f>SUM(I26:I26)</f>
        <v>0</v>
      </c>
      <c r="J17" s="29">
        <v>0</v>
      </c>
      <c r="K17" s="30">
        <f>SUM(K26:K26)</f>
        <v>0</v>
      </c>
      <c r="L17" s="30">
        <v>0</v>
      </c>
      <c r="M17" s="30">
        <f>SUM(M16)</f>
        <v>114.01</v>
      </c>
    </row>
    <row r="18" spans="1:13" ht="15.75" x14ac:dyDescent="0.25">
      <c r="A18" s="6"/>
      <c r="B18" s="53"/>
      <c r="C18" s="20"/>
      <c r="D18" s="20"/>
      <c r="E18" s="20"/>
      <c r="F18" s="20" t="s">
        <v>23</v>
      </c>
      <c r="G18" s="30">
        <v>0.45</v>
      </c>
      <c r="H18" s="30">
        <v>0.24</v>
      </c>
      <c r="I18" s="30">
        <v>0.2</v>
      </c>
      <c r="J18" s="30">
        <v>0.05</v>
      </c>
      <c r="K18" s="31"/>
      <c r="L18" s="31"/>
      <c r="M18" s="77"/>
    </row>
    <row r="19" spans="1:13" ht="15.75" x14ac:dyDescent="0.25">
      <c r="A19" s="6"/>
      <c r="B19" s="53"/>
      <c r="C19" s="20"/>
      <c r="D19" s="20"/>
      <c r="E19" s="20"/>
      <c r="F19" s="20" t="s">
        <v>24</v>
      </c>
      <c r="G19" s="30">
        <f>G17*G18</f>
        <v>0</v>
      </c>
      <c r="H19" s="30">
        <f>H17*H18</f>
        <v>0</v>
      </c>
      <c r="I19" s="30">
        <f>I17*I18</f>
        <v>0</v>
      </c>
      <c r="J19" s="30">
        <f>J17*J18</f>
        <v>0</v>
      </c>
      <c r="K19" s="31"/>
      <c r="L19" s="31"/>
      <c r="M19" s="31"/>
    </row>
    <row r="20" spans="1:13" ht="15.75" x14ac:dyDescent="0.25">
      <c r="A20" s="6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 ht="15.75" x14ac:dyDescent="0.25">
      <c r="A21" s="6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ht="15.75" x14ac:dyDescent="0.25">
      <c r="A22" s="6"/>
      <c r="B22" s="54" t="s">
        <v>25</v>
      </c>
      <c r="C22" s="54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ht="15.75" x14ac:dyDescent="0.25">
      <c r="A23" s="6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ht="47.25" x14ac:dyDescent="0.25">
      <c r="A24" s="6"/>
      <c r="B24" s="132" t="s">
        <v>6</v>
      </c>
      <c r="C24" s="133"/>
      <c r="D24" s="134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1:13" ht="31.5" x14ac:dyDescent="0.25">
      <c r="A25" s="6"/>
      <c r="B25" s="49" t="s">
        <v>16</v>
      </c>
      <c r="C25" s="50" t="s">
        <v>17</v>
      </c>
      <c r="D25" s="50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1:13" ht="15.75" x14ac:dyDescent="0.25">
      <c r="A26" s="6"/>
      <c r="B26" s="63"/>
      <c r="C26" s="57"/>
      <c r="D26" s="57"/>
      <c r="E26" s="58"/>
      <c r="F26" s="59"/>
      <c r="G26" s="59"/>
      <c r="H26" s="59"/>
      <c r="I26" s="59"/>
      <c r="J26" s="59"/>
      <c r="K26" s="60"/>
      <c r="L26" s="60"/>
      <c r="M26" s="60"/>
    </row>
    <row r="27" spans="1:13" ht="15.75" x14ac:dyDescent="0.25">
      <c r="A27" s="6"/>
      <c r="B27" s="53"/>
      <c r="C27" s="20"/>
      <c r="D27" s="20"/>
      <c r="E27" s="20"/>
      <c r="F27" s="20" t="s">
        <v>22</v>
      </c>
      <c r="G27" s="29"/>
      <c r="H27" s="29"/>
      <c r="I27" s="29"/>
      <c r="J27" s="29"/>
      <c r="K27" s="30">
        <v>0</v>
      </c>
      <c r="L27" s="30">
        <f>SUM(L26)</f>
        <v>0</v>
      </c>
      <c r="M27" s="30">
        <v>0</v>
      </c>
    </row>
    <row r="28" spans="1:13" ht="15.75" x14ac:dyDescent="0.25">
      <c r="A28" s="6"/>
      <c r="B28" s="53"/>
      <c r="C28" s="20"/>
      <c r="D28" s="20"/>
      <c r="E28" s="20"/>
      <c r="F28" s="20" t="s">
        <v>23</v>
      </c>
      <c r="G28" s="30">
        <v>0.45</v>
      </c>
      <c r="H28" s="30">
        <v>0.24</v>
      </c>
      <c r="I28" s="30">
        <v>0.2</v>
      </c>
      <c r="J28" s="30">
        <v>0.05</v>
      </c>
      <c r="K28" s="31"/>
      <c r="L28" s="31"/>
      <c r="M28" s="31"/>
    </row>
    <row r="29" spans="1:13" ht="15.75" x14ac:dyDescent="0.25">
      <c r="A29" s="6"/>
      <c r="B29" s="53"/>
      <c r="C29" s="20"/>
      <c r="D29" s="20"/>
      <c r="E29" s="20"/>
      <c r="F29" s="20" t="s">
        <v>24</v>
      </c>
      <c r="G29" s="30">
        <f>G27*G28</f>
        <v>0</v>
      </c>
      <c r="H29" s="30">
        <f>H27*H28</f>
        <v>0</v>
      </c>
      <c r="I29" s="30">
        <f>I27*I28</f>
        <v>0</v>
      </c>
      <c r="J29" s="30">
        <f>J27*J28</f>
        <v>0</v>
      </c>
      <c r="K29" s="31"/>
      <c r="L29" s="31"/>
      <c r="M29" s="31"/>
    </row>
  </sheetData>
  <sheetProtection algorithmName="SHA-512" hashValue="6S7b1EkKM6Rwv/FRExs54OIroUZYWFv4nEFz2vdFIm03ahjFd+oyez0OSgSd0+nG4Zl1vLyuO+mA7ZNWEZtZbQ==" saltValue="dCIjGPC8hkkWd/VgJszIzQ==" spinCount="100000" sheet="1" objects="1" scenarios="1"/>
  <mergeCells count="3">
    <mergeCell ref="B7:D7"/>
    <mergeCell ref="B14:D14"/>
    <mergeCell ref="B24:D24"/>
  </mergeCells>
  <dataValidations count="1">
    <dataValidation allowBlank="1" showInputMessage="1" showErrorMessage="1" sqref="K26" xr:uid="{A8DD0500-08D6-4E68-9FAF-67BC1080E540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7:P31"/>
  <sheetViews>
    <sheetView showGridLines="0" topLeftCell="A4" zoomScale="75" zoomScaleNormal="75" workbookViewId="0">
      <selection activeCell="E14" sqref="E14"/>
    </sheetView>
  </sheetViews>
  <sheetFormatPr defaultRowHeight="15" x14ac:dyDescent="0.25"/>
  <cols>
    <col min="1" max="1" width="9.7109375" customWidth="1"/>
    <col min="2" max="2" width="17.140625" customWidth="1"/>
    <col min="3" max="3" width="13.28515625" customWidth="1"/>
    <col min="4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  <c r="F8" s="87"/>
    </row>
    <row r="9" spans="2:16" s="6" customFormat="1" ht="15.75" x14ac:dyDescent="0.25">
      <c r="B9" s="2" t="s">
        <v>1</v>
      </c>
      <c r="C9" s="2"/>
      <c r="D9" s="3" t="s">
        <v>100</v>
      </c>
      <c r="E9" s="4"/>
      <c r="F9" s="4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101</v>
      </c>
      <c r="E10" s="8"/>
      <c r="F10" s="8"/>
      <c r="G10" s="5"/>
      <c r="K10" s="5"/>
      <c r="L10" s="5"/>
      <c r="M10" s="5"/>
    </row>
    <row r="11" spans="2:16" s="6" customFormat="1" ht="15.75" x14ac:dyDescent="0.25">
      <c r="B11" s="2"/>
      <c r="C11" s="2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G12" s="5"/>
      <c r="K12" s="5"/>
      <c r="L12" s="5"/>
      <c r="M12" s="5"/>
    </row>
    <row r="13" spans="2:16" s="6" customFormat="1" ht="14.25" x14ac:dyDescent="0.2"/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36">
        <v>43258</v>
      </c>
      <c r="C16" s="35"/>
      <c r="D16" s="35"/>
      <c r="E16" s="23" t="s">
        <v>19</v>
      </c>
      <c r="F16" s="59"/>
      <c r="G16" s="59"/>
      <c r="H16" s="59"/>
      <c r="I16" s="59"/>
      <c r="J16" s="59"/>
      <c r="K16" s="60"/>
      <c r="L16" s="60">
        <v>665</v>
      </c>
      <c r="M16" s="60"/>
      <c r="P16" s="17"/>
    </row>
    <row r="17" spans="2:16" ht="15.75" x14ac:dyDescent="0.25">
      <c r="B17" s="74" t="s">
        <v>31</v>
      </c>
      <c r="C17" s="29"/>
      <c r="D17" s="29"/>
      <c r="E17" s="23" t="s">
        <v>32</v>
      </c>
      <c r="F17" s="59"/>
      <c r="G17" s="59"/>
      <c r="H17" s="59"/>
      <c r="I17" s="59"/>
      <c r="J17" s="59"/>
      <c r="K17" s="60"/>
      <c r="L17" s="60">
        <v>10.31</v>
      </c>
      <c r="M17" s="60"/>
      <c r="P17" s="17"/>
    </row>
    <row r="18" spans="2:16" ht="15.75" x14ac:dyDescent="0.25">
      <c r="B18" s="74" t="s">
        <v>20</v>
      </c>
      <c r="C18" s="29"/>
      <c r="D18" s="29"/>
      <c r="E18" s="23" t="s">
        <v>21</v>
      </c>
      <c r="F18" s="59"/>
      <c r="G18" s="59"/>
      <c r="H18" s="59"/>
      <c r="I18" s="59"/>
      <c r="J18" s="59"/>
      <c r="K18" s="60"/>
      <c r="L18" s="60"/>
      <c r="M18" s="60">
        <v>113.39</v>
      </c>
      <c r="P18" s="17"/>
    </row>
    <row r="19" spans="2:16" ht="15.75" x14ac:dyDescent="0.25">
      <c r="B19" s="53"/>
      <c r="C19" s="20"/>
      <c r="D19" s="20"/>
      <c r="E19" s="20"/>
      <c r="F19" s="20" t="s">
        <v>22</v>
      </c>
      <c r="G19" s="29">
        <f t="shared" ref="G19:K19" si="0">SUM(G16:G16)</f>
        <v>0</v>
      </c>
      <c r="H19" s="29">
        <f t="shared" si="0"/>
        <v>0</v>
      </c>
      <c r="I19" s="29">
        <f t="shared" si="0"/>
        <v>0</v>
      </c>
      <c r="J19" s="29">
        <f t="shared" si="0"/>
        <v>0</v>
      </c>
      <c r="K19" s="30">
        <f t="shared" si="0"/>
        <v>0</v>
      </c>
      <c r="L19" s="30">
        <f>SUM(L16:L17)</f>
        <v>675.31</v>
      </c>
      <c r="M19" s="30">
        <f>SUM(M16:M18)</f>
        <v>113.39</v>
      </c>
    </row>
    <row r="20" spans="2:16" ht="15.75" x14ac:dyDescent="0.25">
      <c r="B20" s="53"/>
      <c r="C20" s="20"/>
      <c r="D20" s="20"/>
      <c r="E20" s="20"/>
      <c r="F20" s="20" t="s">
        <v>23</v>
      </c>
      <c r="G20" s="30">
        <v>0.45</v>
      </c>
      <c r="H20" s="30">
        <v>0.24</v>
      </c>
      <c r="I20" s="30">
        <v>0.2</v>
      </c>
      <c r="J20" s="30">
        <v>0.05</v>
      </c>
      <c r="K20" s="31"/>
      <c r="L20" s="31"/>
      <c r="M20" s="31"/>
    </row>
    <row r="21" spans="2:16" ht="15.75" x14ac:dyDescent="0.25">
      <c r="B21" s="53"/>
      <c r="C21" s="20"/>
      <c r="D21" s="20"/>
      <c r="E21" s="20"/>
      <c r="F21" s="20" t="s">
        <v>24</v>
      </c>
      <c r="G21" s="30">
        <f>G19*G20</f>
        <v>0</v>
      </c>
      <c r="H21" s="30">
        <f>H19*H20</f>
        <v>0</v>
      </c>
      <c r="I21" s="30">
        <f>I19*I20</f>
        <v>0</v>
      </c>
      <c r="J21" s="30">
        <f>J19*J20</f>
        <v>0</v>
      </c>
      <c r="K21" s="31"/>
      <c r="L21" s="31"/>
      <c r="M21" s="31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54" t="s">
        <v>25</v>
      </c>
      <c r="C24" s="54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15.75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2:16" ht="47.25" x14ac:dyDescent="0.25">
      <c r="B26" s="132" t="s">
        <v>6</v>
      </c>
      <c r="C26" s="133"/>
      <c r="D26" s="134"/>
      <c r="E26" s="15" t="s">
        <v>7</v>
      </c>
      <c r="F26" s="15" t="s">
        <v>8</v>
      </c>
      <c r="G26" s="15" t="s">
        <v>9</v>
      </c>
      <c r="H26" s="15" t="s">
        <v>10</v>
      </c>
      <c r="I26" s="15" t="s">
        <v>11</v>
      </c>
      <c r="J26" s="15" t="s">
        <v>12</v>
      </c>
      <c r="K26" s="15" t="s">
        <v>13</v>
      </c>
      <c r="L26" s="15" t="s">
        <v>14</v>
      </c>
      <c r="M26" s="15" t="s">
        <v>15</v>
      </c>
    </row>
    <row r="27" spans="2:16" ht="31.5" x14ac:dyDescent="0.25">
      <c r="B27" s="49" t="s">
        <v>16</v>
      </c>
      <c r="C27" s="50" t="s">
        <v>17</v>
      </c>
      <c r="D27" s="50" t="s">
        <v>18</v>
      </c>
      <c r="E27" s="20"/>
      <c r="F27" s="20"/>
      <c r="G27" s="20"/>
      <c r="H27" s="20"/>
      <c r="I27" s="20"/>
      <c r="J27" s="20"/>
      <c r="K27" s="20"/>
      <c r="L27" s="20"/>
      <c r="M27" s="20"/>
    </row>
    <row r="28" spans="2:16" ht="15.75" x14ac:dyDescent="0.25">
      <c r="B28" s="63"/>
      <c r="C28" s="57"/>
      <c r="D28" s="57"/>
      <c r="E28" s="58"/>
      <c r="F28" s="59"/>
      <c r="G28" s="59"/>
      <c r="H28" s="59"/>
      <c r="I28" s="59"/>
      <c r="J28" s="59"/>
      <c r="K28" s="60"/>
      <c r="L28" s="60"/>
      <c r="M28" s="60"/>
    </row>
    <row r="29" spans="2:16" ht="15.75" x14ac:dyDescent="0.25">
      <c r="B29" s="53"/>
      <c r="C29" s="20"/>
      <c r="D29" s="20"/>
      <c r="E29" s="20"/>
      <c r="F29" s="20" t="s">
        <v>22</v>
      </c>
      <c r="G29" s="29">
        <f>SUM(G28:G28)</f>
        <v>0</v>
      </c>
      <c r="H29" s="29">
        <f>SUM(H28:H28)</f>
        <v>0</v>
      </c>
      <c r="I29" s="29">
        <f>SUM(I28:I28)</f>
        <v>0</v>
      </c>
      <c r="J29" s="29">
        <f>SUM(J28:J28)</f>
        <v>0</v>
      </c>
      <c r="K29" s="30">
        <v>0</v>
      </c>
      <c r="L29" s="30">
        <f>SUM(L28:L28)</f>
        <v>0</v>
      </c>
      <c r="M29" s="30">
        <f>SUM(M28:M28)</f>
        <v>0</v>
      </c>
    </row>
    <row r="30" spans="2:16" ht="15.75" x14ac:dyDescent="0.25">
      <c r="B30" s="53"/>
      <c r="C30" s="20"/>
      <c r="D30" s="20"/>
      <c r="E30" s="20"/>
      <c r="F30" s="20" t="s">
        <v>23</v>
      </c>
      <c r="G30" s="30">
        <v>0.45</v>
      </c>
      <c r="H30" s="30">
        <v>0.24</v>
      </c>
      <c r="I30" s="30">
        <v>0.2</v>
      </c>
      <c r="J30" s="30">
        <v>0.05</v>
      </c>
      <c r="K30" s="31"/>
      <c r="L30" s="31"/>
      <c r="M30" s="31"/>
    </row>
    <row r="31" spans="2:16" ht="15.75" x14ac:dyDescent="0.25">
      <c r="B31" s="53"/>
      <c r="C31" s="20"/>
      <c r="D31" s="20"/>
      <c r="E31" s="20"/>
      <c r="F31" s="20" t="s">
        <v>24</v>
      </c>
      <c r="G31" s="30">
        <f>G29*G30</f>
        <v>0</v>
      </c>
      <c r="H31" s="30">
        <f>H29*H30</f>
        <v>0</v>
      </c>
      <c r="I31" s="30">
        <f>I29*I30</f>
        <v>0</v>
      </c>
      <c r="J31" s="30">
        <f>J29*J30</f>
        <v>0</v>
      </c>
      <c r="K31" s="31"/>
      <c r="L31" s="31"/>
      <c r="M31" s="31"/>
    </row>
  </sheetData>
  <sheetProtection algorithmName="SHA-512" hashValue="iVIzfvLrYTLNLlB3sQNGnuMjzyQK2kpxfX4fyM8+ovX3xcJ9GvVfi2foNGbuoup4o1ShmPKOfIGwOTRAsdSOTw==" saltValue="2XIVAgt4XiwSTgLyPZvlVA==" spinCount="100000" sheet="1" objects="1" scenarios="1"/>
  <mergeCells count="3">
    <mergeCell ref="B7:D7"/>
    <mergeCell ref="B14:D14"/>
    <mergeCell ref="B26:D26"/>
  </mergeCells>
  <dataValidations count="1">
    <dataValidation allowBlank="1" showInputMessage="1" showErrorMessage="1" sqref="K28 K16:K18" xr:uid="{7ED8A3C4-8F09-4B66-9819-FB1D1A39C801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P30"/>
  <sheetViews>
    <sheetView showGridLines="0" topLeftCell="A7" zoomScale="75" zoomScaleNormal="75" workbookViewId="0">
      <selection activeCell="F17" sqref="F17"/>
    </sheetView>
  </sheetViews>
  <sheetFormatPr defaultRowHeight="15" x14ac:dyDescent="0.25"/>
  <cols>
    <col min="1" max="1" width="9.7109375" customWidth="1"/>
    <col min="2" max="2" width="15.7109375" customWidth="1"/>
    <col min="3" max="3" width="12.7109375" customWidth="1"/>
    <col min="4" max="4" width="10.7109375" customWidth="1"/>
    <col min="5" max="5" width="25.7109375" bestFit="1" customWidth="1"/>
    <col min="6" max="6" width="30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118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4</v>
      </c>
      <c r="E10" s="4"/>
      <c r="F10" s="10"/>
      <c r="G10" s="5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12"/>
    </row>
    <row r="13" spans="2:16" s="6" customFormat="1" ht="20.25" x14ac:dyDescent="0.3">
      <c r="B13" s="48"/>
    </row>
    <row r="14" spans="2:16" ht="45" x14ac:dyDescent="0.25">
      <c r="B14" s="135" t="s">
        <v>6</v>
      </c>
      <c r="C14" s="136"/>
      <c r="D14" s="137"/>
      <c r="E14" s="112" t="s">
        <v>7</v>
      </c>
      <c r="F14" s="112" t="s">
        <v>8</v>
      </c>
      <c r="G14" s="112" t="s">
        <v>9</v>
      </c>
      <c r="H14" s="112" t="s">
        <v>10</v>
      </c>
      <c r="I14" s="112" t="s">
        <v>11</v>
      </c>
      <c r="J14" s="112" t="s">
        <v>12</v>
      </c>
      <c r="K14" s="112" t="s">
        <v>13</v>
      </c>
      <c r="L14" s="112" t="s">
        <v>14</v>
      </c>
      <c r="M14" s="112" t="s">
        <v>15</v>
      </c>
      <c r="N14" s="16"/>
      <c r="P14" s="17">
        <v>39173</v>
      </c>
    </row>
    <row r="15" spans="2:16" ht="30" x14ac:dyDescent="0.25">
      <c r="B15" s="113" t="s">
        <v>16</v>
      </c>
      <c r="C15" s="114" t="s">
        <v>17</v>
      </c>
      <c r="D15" s="114" t="s">
        <v>18</v>
      </c>
      <c r="E15" s="115"/>
      <c r="F15" s="115"/>
      <c r="G15" s="115"/>
      <c r="H15" s="115"/>
      <c r="I15" s="115"/>
      <c r="J15" s="115"/>
      <c r="K15" s="115"/>
      <c r="L15" s="115"/>
      <c r="M15" s="115"/>
      <c r="P15" s="17">
        <v>39203</v>
      </c>
    </row>
    <row r="16" spans="2:16" ht="15.75" x14ac:dyDescent="0.25">
      <c r="B16" s="38" t="s">
        <v>119</v>
      </c>
      <c r="C16" s="29"/>
      <c r="D16" s="29"/>
      <c r="E16" s="23" t="s">
        <v>21</v>
      </c>
      <c r="F16" s="29"/>
      <c r="G16" s="24"/>
      <c r="H16" s="29"/>
      <c r="I16" s="29"/>
      <c r="J16" s="29"/>
      <c r="K16" s="29"/>
      <c r="L16" s="30"/>
      <c r="M16" s="29">
        <v>89.52</v>
      </c>
      <c r="P16" s="17">
        <v>39234</v>
      </c>
    </row>
    <row r="17" spans="2:16" ht="15.75" x14ac:dyDescent="0.25">
      <c r="B17" s="38" t="s">
        <v>88</v>
      </c>
      <c r="C17" s="29"/>
      <c r="D17" s="29"/>
      <c r="E17" s="23" t="s">
        <v>32</v>
      </c>
      <c r="F17" s="29"/>
      <c r="G17" s="24"/>
      <c r="H17" s="29"/>
      <c r="I17" s="29"/>
      <c r="J17" s="29"/>
      <c r="K17" s="29"/>
      <c r="L17" s="30">
        <v>7.22</v>
      </c>
      <c r="M17" s="29"/>
      <c r="P17" s="17"/>
    </row>
    <row r="18" spans="2:16" ht="15.75" x14ac:dyDescent="0.25">
      <c r="B18" s="53"/>
      <c r="C18" s="20"/>
      <c r="D18" s="20"/>
      <c r="E18" s="20"/>
      <c r="F18" s="20" t="s">
        <v>22</v>
      </c>
      <c r="G18" s="29">
        <f>SUM(G16:G16)</f>
        <v>0</v>
      </c>
      <c r="H18" s="29">
        <f>SUM(H16:H16)</f>
        <v>0</v>
      </c>
      <c r="I18" s="29">
        <f>SUM(I16:I16)</f>
        <v>0</v>
      </c>
      <c r="J18" s="29">
        <f>SUM(J16:J16)</f>
        <v>0</v>
      </c>
      <c r="K18" s="30">
        <v>0</v>
      </c>
      <c r="L18" s="30">
        <f>SUM(L16:L17)</f>
        <v>7.22</v>
      </c>
      <c r="M18" s="30">
        <f>SUM(M16:M16)</f>
        <v>89.52</v>
      </c>
    </row>
    <row r="19" spans="2:16" ht="15.75" x14ac:dyDescent="0.25">
      <c r="B19" s="53"/>
      <c r="C19" s="20"/>
      <c r="D19" s="20"/>
      <c r="E19" s="20"/>
      <c r="F19" s="20" t="s">
        <v>23</v>
      </c>
      <c r="G19" s="30">
        <v>0.45</v>
      </c>
      <c r="H19" s="30">
        <v>0.24</v>
      </c>
      <c r="I19" s="30">
        <v>0.2</v>
      </c>
      <c r="J19" s="30">
        <v>0.05</v>
      </c>
      <c r="K19" s="31"/>
      <c r="L19" s="31"/>
      <c r="M19" s="31"/>
    </row>
    <row r="20" spans="2:16" ht="15.75" x14ac:dyDescent="0.25">
      <c r="B20" s="53"/>
      <c r="C20" s="20"/>
      <c r="D20" s="20"/>
      <c r="E20" s="20"/>
      <c r="F20" s="20" t="s">
        <v>24</v>
      </c>
      <c r="G20" s="30">
        <f>G18*G19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54" t="s">
        <v>25</v>
      </c>
      <c r="C23" s="5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32" t="s">
        <v>6</v>
      </c>
      <c r="C25" s="133"/>
      <c r="D25" s="134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9" t="s">
        <v>16</v>
      </c>
      <c r="C26" s="50" t="s">
        <v>17</v>
      </c>
      <c r="D26" s="50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15.75" x14ac:dyDescent="0.25">
      <c r="B27" s="101"/>
      <c r="C27" s="29"/>
      <c r="D27" s="29"/>
      <c r="E27" s="23"/>
      <c r="F27" s="24"/>
      <c r="G27" s="29"/>
      <c r="H27" s="29"/>
      <c r="I27" s="29"/>
      <c r="J27" s="29"/>
      <c r="K27" s="29"/>
      <c r="L27" s="30"/>
      <c r="M27" s="29"/>
    </row>
    <row r="28" spans="2:16" ht="15.75" x14ac:dyDescent="0.25">
      <c r="B28" s="53"/>
      <c r="C28" s="20"/>
      <c r="D28" s="20"/>
      <c r="E28" s="20"/>
      <c r="F28" s="20" t="s">
        <v>22</v>
      </c>
      <c r="G28" s="29">
        <f>SUM(G27:G27)</f>
        <v>0</v>
      </c>
      <c r="H28" s="29">
        <v>0</v>
      </c>
      <c r="I28" s="29">
        <v>0</v>
      </c>
      <c r="J28" s="29">
        <v>0</v>
      </c>
      <c r="K28" s="30">
        <f>SUM(K27:K27)</f>
        <v>0</v>
      </c>
      <c r="L28" s="30">
        <f>SUM(L27:L27)</f>
        <v>0</v>
      </c>
      <c r="M28" s="30">
        <f>SUM(M27:M27)</f>
        <v>0</v>
      </c>
    </row>
    <row r="29" spans="2:16" ht="15.75" x14ac:dyDescent="0.25">
      <c r="B29" s="53"/>
      <c r="C29" s="20"/>
      <c r="D29" s="20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31"/>
      <c r="L29" s="31"/>
      <c r="M29" s="31"/>
    </row>
    <row r="30" spans="2:16" ht="15.75" x14ac:dyDescent="0.25">
      <c r="B30" s="53"/>
      <c r="C30" s="20"/>
      <c r="D30" s="20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sheetProtection algorithmName="SHA-512" hashValue="TyW0fbC+gJCSZzBmVhgsqgaAGqUklZV7FCdYWIzJru3wpHlK1kKEuvwW8tuQo/n/fhtmQ9knh0JZ3OjX+D6b4Q==" saltValue="/kvtCfSCvNWqPVVh8qW+vQ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7:Q32"/>
  <sheetViews>
    <sheetView showGridLines="0" zoomScale="75" zoomScaleNormal="75" workbookViewId="0">
      <selection activeCell="E16" sqref="E16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31" t="s">
        <v>0</v>
      </c>
      <c r="C7" s="131"/>
      <c r="D7" s="131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52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7" s="6" customFormat="1" ht="15.75" x14ac:dyDescent="0.25">
      <c r="B12" s="11" t="s">
        <v>5</v>
      </c>
      <c r="C12" s="12"/>
      <c r="D12" s="12"/>
      <c r="Q12" s="13"/>
    </row>
    <row r="13" spans="2:17" s="6" customFormat="1" ht="20.25" x14ac:dyDescent="0.3">
      <c r="B13" s="14"/>
    </row>
    <row r="14" spans="2:17" ht="47.25" x14ac:dyDescent="0.25">
      <c r="B14" s="138" t="s">
        <v>6</v>
      </c>
      <c r="C14" s="138"/>
      <c r="D14" s="138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7" ht="31.5" x14ac:dyDescent="0.25">
      <c r="B15" s="18" t="s">
        <v>16</v>
      </c>
      <c r="C15" s="19" t="s">
        <v>17</v>
      </c>
      <c r="D15" s="19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7" ht="30.75" x14ac:dyDescent="0.25">
      <c r="B16" s="36">
        <v>43237</v>
      </c>
      <c r="C16" s="35"/>
      <c r="D16" s="35"/>
      <c r="E16" s="23" t="s">
        <v>19</v>
      </c>
      <c r="F16" s="29"/>
      <c r="G16" s="29"/>
      <c r="H16" s="29"/>
      <c r="I16" s="29"/>
      <c r="J16" s="29"/>
      <c r="K16" s="29"/>
      <c r="L16" s="30">
        <v>665</v>
      </c>
      <c r="M16" s="37"/>
      <c r="P16" s="17">
        <v>39234</v>
      </c>
    </row>
    <row r="17" spans="2:16" ht="30.75" x14ac:dyDescent="0.25">
      <c r="B17" s="36">
        <v>43445</v>
      </c>
      <c r="C17" s="35"/>
      <c r="D17" s="35"/>
      <c r="E17" s="23" t="s">
        <v>53</v>
      </c>
      <c r="F17" s="29" t="s">
        <v>54</v>
      </c>
      <c r="G17" s="29"/>
      <c r="H17" s="29"/>
      <c r="I17" s="29"/>
      <c r="J17" s="29"/>
      <c r="K17" s="29"/>
      <c r="L17" s="30">
        <v>24.7</v>
      </c>
      <c r="M17" s="37"/>
      <c r="P17" s="17"/>
    </row>
    <row r="18" spans="2:16" ht="15.75" x14ac:dyDescent="0.25">
      <c r="B18" s="36" t="s">
        <v>31</v>
      </c>
      <c r="C18" s="35"/>
      <c r="D18" s="35"/>
      <c r="E18" s="23" t="s">
        <v>32</v>
      </c>
      <c r="F18" s="29"/>
      <c r="G18" s="29"/>
      <c r="H18" s="29"/>
      <c r="I18" s="29"/>
      <c r="J18" s="29"/>
      <c r="K18" s="29"/>
      <c r="L18" s="30">
        <v>14.34</v>
      </c>
      <c r="M18" s="37"/>
      <c r="P18" s="17"/>
    </row>
    <row r="19" spans="2:16" ht="15.75" x14ac:dyDescent="0.25">
      <c r="B19" s="36" t="s">
        <v>27</v>
      </c>
      <c r="C19" s="35"/>
      <c r="D19" s="35"/>
      <c r="E19" s="23" t="s">
        <v>21</v>
      </c>
      <c r="F19" s="29"/>
      <c r="G19" s="29"/>
      <c r="H19" s="29"/>
      <c r="I19" s="29"/>
      <c r="J19" s="29"/>
      <c r="K19" s="29"/>
      <c r="L19" s="30"/>
      <c r="M19" s="37">
        <v>122.11</v>
      </c>
      <c r="P19" s="17"/>
    </row>
    <row r="20" spans="2:16" ht="15.75" x14ac:dyDescent="0.25">
      <c r="B20" s="28"/>
      <c r="C20" s="28"/>
      <c r="D20" s="28"/>
      <c r="E20" s="20"/>
      <c r="F20" s="20" t="s">
        <v>22</v>
      </c>
      <c r="G20" s="29">
        <f>SUM(G16:G16)</f>
        <v>0</v>
      </c>
      <c r="H20" s="29">
        <f>SUM(H16:H16)</f>
        <v>0</v>
      </c>
      <c r="I20" s="29">
        <f>SUM(I16:I16)</f>
        <v>0</v>
      </c>
      <c r="J20" s="29">
        <f>SUM(J16:J16)</f>
        <v>0</v>
      </c>
      <c r="K20" s="30">
        <v>0</v>
      </c>
      <c r="L20" s="30">
        <f>SUM(L16:L18)</f>
        <v>704.04000000000008</v>
      </c>
      <c r="M20" s="30">
        <f>SUM(M16:M19)</f>
        <v>122.11</v>
      </c>
    </row>
    <row r="21" spans="2:16" ht="15.75" x14ac:dyDescent="0.25">
      <c r="B21" s="28"/>
      <c r="C21" s="28"/>
      <c r="D21" s="28"/>
      <c r="E21" s="20"/>
      <c r="F21" s="20" t="s">
        <v>23</v>
      </c>
      <c r="G21" s="30">
        <v>0.45</v>
      </c>
      <c r="H21" s="30">
        <v>0.24</v>
      </c>
      <c r="I21" s="30">
        <v>0.2</v>
      </c>
      <c r="J21" s="30">
        <v>0.05</v>
      </c>
      <c r="K21" s="31"/>
      <c r="L21" s="31"/>
      <c r="M21" s="31"/>
    </row>
    <row r="22" spans="2:16" ht="15.75" x14ac:dyDescent="0.25">
      <c r="B22" s="28"/>
      <c r="C22" s="28"/>
      <c r="D22" s="28"/>
      <c r="E22" s="20"/>
      <c r="F22" s="20" t="s">
        <v>24</v>
      </c>
      <c r="G22" s="30">
        <f>G20*G21</f>
        <v>0</v>
      </c>
      <c r="H22" s="30">
        <f>H20*H21</f>
        <v>0</v>
      </c>
      <c r="I22" s="30">
        <f>I20*I21</f>
        <v>0</v>
      </c>
      <c r="J22" s="30">
        <f>J20*J21</f>
        <v>0</v>
      </c>
      <c r="K22" s="31"/>
      <c r="L22" s="31"/>
      <c r="M22" s="31"/>
    </row>
    <row r="23" spans="2:16" ht="15.75" x14ac:dyDescent="0.25">
      <c r="B23" s="32"/>
      <c r="C23" s="32"/>
      <c r="D23" s="3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32"/>
      <c r="C24" s="32"/>
      <c r="D24" s="3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15.75" x14ac:dyDescent="0.25">
      <c r="B25" s="33" t="s">
        <v>25</v>
      </c>
      <c r="C25" s="33"/>
      <c r="D25" s="32"/>
      <c r="E25" s="12"/>
      <c r="F25" s="12"/>
      <c r="G25" s="12"/>
      <c r="H25" s="12"/>
      <c r="I25" s="12"/>
      <c r="J25" s="12"/>
      <c r="K25" s="12"/>
      <c r="L25" s="12"/>
      <c r="M25" s="12"/>
    </row>
    <row r="26" spans="2:16" ht="15.75" x14ac:dyDescent="0.25">
      <c r="B26" s="32"/>
      <c r="C26" s="32"/>
      <c r="D26" s="32"/>
      <c r="E26" s="12"/>
      <c r="F26" s="12"/>
      <c r="G26" s="12"/>
      <c r="H26" s="12"/>
      <c r="I26" s="12"/>
      <c r="J26" s="12"/>
      <c r="K26" s="12"/>
      <c r="L26" s="12"/>
      <c r="M26" s="12"/>
    </row>
    <row r="27" spans="2:16" ht="47.25" x14ac:dyDescent="0.25">
      <c r="B27" s="138" t="s">
        <v>6</v>
      </c>
      <c r="C27" s="138"/>
      <c r="D27" s="138"/>
      <c r="E27" s="15" t="s">
        <v>7</v>
      </c>
      <c r="F27" s="15" t="s">
        <v>8</v>
      </c>
      <c r="G27" s="15" t="s">
        <v>9</v>
      </c>
      <c r="H27" s="15" t="s">
        <v>10</v>
      </c>
      <c r="I27" s="15" t="s">
        <v>11</v>
      </c>
      <c r="J27" s="15" t="s">
        <v>12</v>
      </c>
      <c r="K27" s="15" t="s">
        <v>13</v>
      </c>
      <c r="L27" s="15" t="s">
        <v>14</v>
      </c>
      <c r="M27" s="15" t="s">
        <v>15</v>
      </c>
    </row>
    <row r="28" spans="2:16" ht="31.5" x14ac:dyDescent="0.25">
      <c r="B28" s="18" t="s">
        <v>16</v>
      </c>
      <c r="C28" s="19" t="s">
        <v>17</v>
      </c>
      <c r="D28" s="19" t="s">
        <v>18</v>
      </c>
      <c r="E28" s="20"/>
      <c r="F28" s="20"/>
      <c r="G28" s="20"/>
      <c r="H28" s="20"/>
      <c r="I28" s="20"/>
      <c r="J28" s="20"/>
      <c r="K28" s="20"/>
      <c r="L28" s="20"/>
      <c r="M28" s="20"/>
    </row>
    <row r="29" spans="2:16" ht="15.75" x14ac:dyDescent="0.25">
      <c r="B29" s="34"/>
      <c r="C29" s="35"/>
      <c r="D29" s="35"/>
      <c r="E29" s="23"/>
      <c r="F29" s="29"/>
      <c r="G29" s="29"/>
      <c r="H29" s="29"/>
      <c r="I29" s="29"/>
      <c r="J29" s="29"/>
      <c r="K29" s="29"/>
      <c r="L29" s="30"/>
      <c r="M29" s="29"/>
    </row>
    <row r="30" spans="2:16" ht="15.75" x14ac:dyDescent="0.25">
      <c r="B30" s="28"/>
      <c r="C30" s="28"/>
      <c r="D30" s="28"/>
      <c r="E30" s="20"/>
      <c r="F30" s="20" t="s">
        <v>22</v>
      </c>
      <c r="G30" s="29">
        <f>SUM(G29:G29)</f>
        <v>0</v>
      </c>
      <c r="H30" s="29">
        <f>SUM(H29:H29)</f>
        <v>0</v>
      </c>
      <c r="I30" s="29">
        <f>SUM(I29:I29)</f>
        <v>0</v>
      </c>
      <c r="J30" s="29">
        <f>SUM(J29:J29)</f>
        <v>0</v>
      </c>
      <c r="K30" s="30">
        <v>0</v>
      </c>
      <c r="L30" s="30">
        <f>SUM(L29:L29)</f>
        <v>0</v>
      </c>
      <c r="M30" s="30">
        <f>SUM(M29:M29)</f>
        <v>0</v>
      </c>
    </row>
    <row r="31" spans="2:16" ht="15.75" x14ac:dyDescent="0.25">
      <c r="B31" s="28"/>
      <c r="C31" s="28"/>
      <c r="D31" s="28"/>
      <c r="E31" s="20"/>
      <c r="F31" s="20" t="s">
        <v>23</v>
      </c>
      <c r="G31" s="30">
        <v>0.45</v>
      </c>
      <c r="H31" s="30">
        <v>0.24</v>
      </c>
      <c r="I31" s="30">
        <v>0.2</v>
      </c>
      <c r="J31" s="30">
        <v>0.05</v>
      </c>
      <c r="K31" s="31"/>
      <c r="L31" s="31"/>
      <c r="M31" s="31"/>
    </row>
    <row r="32" spans="2:16" ht="15.75" x14ac:dyDescent="0.25">
      <c r="B32" s="28"/>
      <c r="C32" s="28"/>
      <c r="D32" s="28"/>
      <c r="E32" s="20"/>
      <c r="F32" s="20" t="s">
        <v>24</v>
      </c>
      <c r="G32" s="30">
        <f>G30*G31</f>
        <v>0</v>
      </c>
      <c r="H32" s="30">
        <f>H30*H31</f>
        <v>0</v>
      </c>
      <c r="I32" s="30">
        <f>I30*I31</f>
        <v>0</v>
      </c>
      <c r="J32" s="30">
        <f>J30*J31</f>
        <v>0</v>
      </c>
      <c r="K32" s="31"/>
      <c r="L32" s="31"/>
      <c r="M32" s="31"/>
    </row>
  </sheetData>
  <sheetProtection algorithmName="SHA-512" hashValue="8wo7SaBRV1oFmivUnTJ7gUPmcNjp0WjOsjCq7KJ4cVx3plejhzLS92IxJrVlHMk+tH2ilnoITzSgJwUgTI3xSg==" saltValue="k4QRdgD7oTLsJnuFpX4M7g==" spinCount="100000" sheet="1" objects="1" scenarios="1"/>
  <mergeCells count="3">
    <mergeCell ref="B7:D7"/>
    <mergeCell ref="B14:D14"/>
    <mergeCell ref="B27:D2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7:P30"/>
  <sheetViews>
    <sheetView showGridLines="0" zoomScale="75" zoomScaleNormal="75" workbookViewId="0">
      <selection activeCell="F6" sqref="F6"/>
    </sheetView>
  </sheetViews>
  <sheetFormatPr defaultRowHeight="15" x14ac:dyDescent="0.25"/>
  <cols>
    <col min="1" max="1" width="9.7109375" customWidth="1"/>
    <col min="2" max="2" width="17.28515625" customWidth="1"/>
    <col min="3" max="4" width="12.7109375" customWidth="1"/>
    <col min="5" max="5" width="21.85546875" customWidth="1"/>
    <col min="6" max="6" width="31" bestFit="1" customWidth="1"/>
    <col min="7" max="7" width="9.28515625" bestFit="1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43" customFormat="1" ht="15.75" x14ac:dyDescent="0.25">
      <c r="B9" s="39" t="s">
        <v>1</v>
      </c>
      <c r="C9" s="39"/>
      <c r="D9" s="40" t="s">
        <v>56</v>
      </c>
      <c r="E9" s="41"/>
      <c r="F9" s="42"/>
      <c r="G9" s="42"/>
      <c r="K9" s="42"/>
      <c r="L9" s="42"/>
      <c r="M9" s="42"/>
    </row>
    <row r="10" spans="2:16" s="43" customFormat="1" ht="15.75" x14ac:dyDescent="0.25">
      <c r="B10" s="39" t="s">
        <v>3</v>
      </c>
      <c r="C10" s="39"/>
      <c r="D10" s="44" t="s">
        <v>57</v>
      </c>
      <c r="E10" s="45"/>
      <c r="F10" s="47"/>
      <c r="G10" s="42"/>
      <c r="K10" s="42"/>
      <c r="L10" s="42"/>
      <c r="M10" s="42"/>
    </row>
    <row r="11" spans="2:16" s="43" customFormat="1" ht="15.75" x14ac:dyDescent="0.25">
      <c r="B11" s="39"/>
      <c r="C11" s="39"/>
      <c r="D11" s="46"/>
      <c r="E11" s="47"/>
      <c r="F11" s="47"/>
      <c r="G11" s="42"/>
      <c r="K11" s="42"/>
      <c r="L11" s="42"/>
      <c r="M11" s="42"/>
    </row>
    <row r="12" spans="2:16" s="43" customFormat="1" ht="15.75" x14ac:dyDescent="0.25">
      <c r="B12" s="11" t="s">
        <v>5</v>
      </c>
      <c r="C12" s="12"/>
      <c r="D12" s="46"/>
      <c r="E12" s="47"/>
      <c r="F12" s="47"/>
      <c r="G12" s="42"/>
      <c r="K12" s="42"/>
      <c r="L12" s="42"/>
      <c r="M12" s="42"/>
    </row>
    <row r="13" spans="2:16" s="43" customFormat="1" ht="14.25" x14ac:dyDescent="0.2"/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73">
        <v>43191</v>
      </c>
      <c r="C16" s="35"/>
      <c r="D16" s="35"/>
      <c r="E16" s="23" t="s">
        <v>19</v>
      </c>
      <c r="F16" s="29"/>
      <c r="G16" s="29"/>
      <c r="H16" s="29"/>
      <c r="I16" s="29"/>
      <c r="J16" s="29"/>
      <c r="K16" s="29"/>
      <c r="L16" s="30">
        <v>630</v>
      </c>
      <c r="M16" s="37"/>
    </row>
    <row r="17" spans="2:15" ht="15.75" x14ac:dyDescent="0.25">
      <c r="B17" s="56" t="s">
        <v>27</v>
      </c>
      <c r="C17" s="29"/>
      <c r="D17" s="29"/>
      <c r="E17" s="23" t="s">
        <v>21</v>
      </c>
      <c r="F17" s="29"/>
      <c r="G17" s="29"/>
      <c r="H17" s="29"/>
      <c r="I17" s="29"/>
      <c r="J17" s="29"/>
      <c r="K17" s="29"/>
      <c r="L17" s="30"/>
      <c r="M17" s="37">
        <v>122.59</v>
      </c>
    </row>
    <row r="18" spans="2:15" ht="15.75" x14ac:dyDescent="0.25">
      <c r="B18" s="53"/>
      <c r="C18" s="20"/>
      <c r="D18" s="20"/>
      <c r="E18" s="20"/>
      <c r="F18" s="20" t="s">
        <v>22</v>
      </c>
      <c r="G18" s="29">
        <f>SUM(G16:G16)</f>
        <v>0</v>
      </c>
      <c r="H18" s="29">
        <f>SUM(H16:H16)</f>
        <v>0</v>
      </c>
      <c r="I18" s="29">
        <v>0</v>
      </c>
      <c r="J18" s="29">
        <f>SUM(J16:J16)</f>
        <v>0</v>
      </c>
      <c r="K18" s="30">
        <v>0</v>
      </c>
      <c r="L18" s="30">
        <f>SUM(L16:L16)</f>
        <v>630</v>
      </c>
      <c r="M18" s="25">
        <f>SUM(M16:M17)</f>
        <v>122.59</v>
      </c>
    </row>
    <row r="19" spans="2:15" ht="30.75" x14ac:dyDescent="0.25">
      <c r="B19" s="53"/>
      <c r="C19" s="20"/>
      <c r="D19" s="20"/>
      <c r="E19" s="20"/>
      <c r="F19" s="20" t="s">
        <v>23</v>
      </c>
      <c r="G19" s="72" t="s">
        <v>58</v>
      </c>
      <c r="H19" s="30">
        <v>0.24</v>
      </c>
      <c r="I19" s="30">
        <v>0.2</v>
      </c>
      <c r="J19" s="30">
        <v>0.05</v>
      </c>
      <c r="K19" s="31"/>
      <c r="L19" s="31"/>
      <c r="M19" s="31"/>
    </row>
    <row r="20" spans="2:15" ht="15.75" x14ac:dyDescent="0.25">
      <c r="B20" s="53"/>
      <c r="C20" s="20"/>
      <c r="D20" s="20"/>
      <c r="E20" s="20"/>
      <c r="F20" s="20" t="s">
        <v>24</v>
      </c>
      <c r="G20" s="25">
        <f>SUM(G18*0.45)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  <c r="O20" t="s">
        <v>44</v>
      </c>
    </row>
    <row r="21" spans="2:15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5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5" ht="15.75" x14ac:dyDescent="0.25">
      <c r="B23" s="54" t="s">
        <v>25</v>
      </c>
      <c r="C23" s="5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5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5" ht="47.25" x14ac:dyDescent="0.25">
      <c r="B25" s="132" t="s">
        <v>6</v>
      </c>
      <c r="C25" s="133"/>
      <c r="D25" s="134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5" ht="31.5" x14ac:dyDescent="0.25">
      <c r="B26" s="49" t="s">
        <v>16</v>
      </c>
      <c r="C26" s="50" t="s">
        <v>17</v>
      </c>
      <c r="D26" s="50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5" ht="15.75" x14ac:dyDescent="0.25">
      <c r="B27" s="64"/>
      <c r="C27" s="29"/>
      <c r="D27" s="29"/>
      <c r="E27" s="23"/>
      <c r="F27" s="24"/>
      <c r="G27" s="29"/>
      <c r="H27" s="29"/>
      <c r="I27" s="29"/>
      <c r="J27" s="29"/>
      <c r="K27" s="29"/>
      <c r="L27" s="30"/>
      <c r="M27" s="37"/>
    </row>
    <row r="28" spans="2:15" ht="15.75" x14ac:dyDescent="0.25">
      <c r="B28" s="53"/>
      <c r="C28" s="20"/>
      <c r="D28" s="20"/>
      <c r="E28" s="20"/>
      <c r="F28" s="20" t="s">
        <v>22</v>
      </c>
      <c r="G28" s="29">
        <f>SUM(G27:G27)</f>
        <v>0</v>
      </c>
      <c r="H28" s="29">
        <f>SUM(H27:H27)</f>
        <v>0</v>
      </c>
      <c r="I28" s="29">
        <f>SUM(I27:I27)</f>
        <v>0</v>
      </c>
      <c r="J28" s="29">
        <f>SUM(J27:J27)</f>
        <v>0</v>
      </c>
      <c r="K28" s="30">
        <v>0</v>
      </c>
      <c r="L28" s="30">
        <f>SUM(L27:L27)</f>
        <v>0</v>
      </c>
      <c r="M28" s="30">
        <f>SUM(M27:M27)</f>
        <v>0</v>
      </c>
    </row>
    <row r="29" spans="2:15" ht="15.75" x14ac:dyDescent="0.25">
      <c r="B29" s="53"/>
      <c r="C29" s="20"/>
      <c r="D29" s="20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31"/>
      <c r="L29" s="31"/>
      <c r="M29" s="31"/>
    </row>
    <row r="30" spans="2:15" ht="15.75" x14ac:dyDescent="0.25">
      <c r="B30" s="53"/>
      <c r="C30" s="20"/>
      <c r="D30" s="20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sheetProtection algorithmName="SHA-512" hashValue="q5YhrX6Lpcgq+2hojE8KB+72PC9zBpu6Y0IxOgWQwQw0MvZnlLMJv50xNCJkcfdF27ghyKS7/bXT6l6f4rsprg==" saltValue="vn5MpfrVkijtDP6Xy0wznQ==" spinCount="100000" sheet="1" objects="1" scenarios="1"/>
  <mergeCells count="3">
    <mergeCell ref="B7:D7"/>
    <mergeCell ref="B14:D14"/>
    <mergeCell ref="B25:D25"/>
  </mergeCells>
  <dataValidations count="1">
    <dataValidation allowBlank="1" showInputMessage="1" showErrorMessage="1" sqref="K16:K17" xr:uid="{FD8C52BB-C92B-42D3-9D54-AE8B287B6746}"/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7:P33"/>
  <sheetViews>
    <sheetView showGridLines="0" topLeftCell="A7" zoomScale="75" zoomScaleNormal="75" workbookViewId="0">
      <selection activeCell="E21" sqref="E21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7.7109375" customWidth="1"/>
    <col min="6" max="6" width="31" bestFit="1" customWidth="1"/>
    <col min="7" max="7" width="9.7109375" customWidth="1"/>
    <col min="8" max="8" width="14" customWidth="1"/>
    <col min="9" max="9" width="9.42578125" customWidth="1"/>
    <col min="10" max="10" width="13.140625" customWidth="1"/>
    <col min="11" max="11" width="15" customWidth="1"/>
    <col min="12" max="12" width="14.7109375" customWidth="1"/>
    <col min="13" max="13" width="12.2851562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102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7" t="s">
        <v>103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6" s="6" customFormat="1" ht="15.75" x14ac:dyDescent="0.25">
      <c r="B12" s="33" t="s">
        <v>5</v>
      </c>
      <c r="C12" s="12"/>
      <c r="D12" s="12"/>
    </row>
    <row r="13" spans="2:16" s="6" customFormat="1" ht="20.25" x14ac:dyDescent="0.3">
      <c r="B13" s="104"/>
    </row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51">
        <v>43215</v>
      </c>
      <c r="C16" s="52"/>
      <c r="D16" s="52"/>
      <c r="E16" s="66" t="s">
        <v>104</v>
      </c>
      <c r="F16" s="67" t="s">
        <v>105</v>
      </c>
      <c r="G16" s="67"/>
      <c r="H16" s="67"/>
      <c r="I16" s="67"/>
      <c r="J16" s="67"/>
      <c r="K16" s="67"/>
      <c r="L16" s="84">
        <v>14.7</v>
      </c>
      <c r="M16" s="67"/>
      <c r="P16" s="17"/>
    </row>
    <row r="17" spans="2:16" ht="30.75" x14ac:dyDescent="0.25">
      <c r="B17" s="51">
        <v>43269</v>
      </c>
      <c r="C17" s="52"/>
      <c r="D17" s="52"/>
      <c r="E17" s="66" t="s">
        <v>106</v>
      </c>
      <c r="F17" s="67" t="s">
        <v>105</v>
      </c>
      <c r="G17" s="67"/>
      <c r="H17" s="67"/>
      <c r="I17" s="67"/>
      <c r="J17" s="67"/>
      <c r="K17" s="67"/>
      <c r="L17" s="84">
        <v>15</v>
      </c>
      <c r="M17" s="67"/>
      <c r="P17" s="17"/>
    </row>
    <row r="18" spans="2:16" ht="30.75" x14ac:dyDescent="0.25">
      <c r="B18" s="36">
        <v>43276</v>
      </c>
      <c r="C18" s="35"/>
      <c r="D18" s="35"/>
      <c r="E18" s="23" t="s">
        <v>19</v>
      </c>
      <c r="F18" s="29"/>
      <c r="G18" s="29"/>
      <c r="H18" s="29"/>
      <c r="I18" s="29"/>
      <c r="J18" s="29"/>
      <c r="K18" s="67"/>
      <c r="L18" s="68">
        <v>665</v>
      </c>
      <c r="M18" s="105"/>
      <c r="P18" s="17">
        <v>39234</v>
      </c>
    </row>
    <row r="19" spans="2:16" ht="15.75" x14ac:dyDescent="0.25">
      <c r="B19" s="74" t="s">
        <v>31</v>
      </c>
      <c r="C19" s="29"/>
      <c r="D19" s="29"/>
      <c r="E19" s="23" t="s">
        <v>32</v>
      </c>
      <c r="F19" s="29"/>
      <c r="G19" s="29"/>
      <c r="H19" s="29"/>
      <c r="I19" s="29"/>
      <c r="J19" s="29"/>
      <c r="K19" s="67"/>
      <c r="L19" s="25">
        <v>85.18</v>
      </c>
      <c r="M19" s="84"/>
      <c r="P19" s="17"/>
    </row>
    <row r="20" spans="2:16" ht="15.75" x14ac:dyDescent="0.25">
      <c r="B20" s="74" t="s">
        <v>27</v>
      </c>
      <c r="C20" s="29"/>
      <c r="D20" s="29"/>
      <c r="E20" s="23" t="s">
        <v>21</v>
      </c>
      <c r="F20" s="29"/>
      <c r="G20" s="29"/>
      <c r="H20" s="29"/>
      <c r="I20" s="29"/>
      <c r="J20" s="29"/>
      <c r="K20" s="67"/>
      <c r="L20" s="68"/>
      <c r="M20" s="84">
        <v>97.25</v>
      </c>
      <c r="P20" s="17"/>
    </row>
    <row r="21" spans="2:16" ht="15.75" x14ac:dyDescent="0.25">
      <c r="B21" s="53"/>
      <c r="C21" s="20"/>
      <c r="D21" s="20"/>
      <c r="E21" s="20"/>
      <c r="F21" s="20" t="s">
        <v>22</v>
      </c>
      <c r="G21" s="29"/>
      <c r="H21" s="29">
        <f>SUM(H18:H18)</f>
        <v>0</v>
      </c>
      <c r="I21" s="29">
        <f>SUM(I18:I18)</f>
        <v>0</v>
      </c>
      <c r="J21" s="29">
        <f>SUM(J18:J18)</f>
        <v>0</v>
      </c>
      <c r="K21" s="68">
        <v>0</v>
      </c>
      <c r="L21" s="68">
        <f>SUM(L16:L19)</f>
        <v>779.88000000000011</v>
      </c>
      <c r="M21" s="68">
        <f>SUM(M16:M20)</f>
        <v>97.25</v>
      </c>
    </row>
    <row r="22" spans="2:16" ht="15.75" x14ac:dyDescent="0.25">
      <c r="B22" s="53"/>
      <c r="C22" s="20"/>
      <c r="D22" s="20"/>
      <c r="E22" s="20"/>
      <c r="F22" s="20" t="s">
        <v>23</v>
      </c>
      <c r="G22" s="30">
        <v>0.45</v>
      </c>
      <c r="H22" s="30">
        <v>0.24</v>
      </c>
      <c r="I22" s="30">
        <v>0.2</v>
      </c>
      <c r="J22" s="30">
        <v>0.05</v>
      </c>
      <c r="K22" s="31"/>
      <c r="L22" s="31"/>
      <c r="M22" s="31"/>
    </row>
    <row r="23" spans="2:16" ht="15.75" x14ac:dyDescent="0.25">
      <c r="B23" s="53"/>
      <c r="C23" s="20"/>
      <c r="D23" s="20"/>
      <c r="E23" s="20"/>
      <c r="F23" s="20" t="s">
        <v>24</v>
      </c>
      <c r="G23" s="30">
        <f>G21*G22</f>
        <v>0</v>
      </c>
      <c r="H23" s="30">
        <f>H21*H22</f>
        <v>0</v>
      </c>
      <c r="I23" s="30">
        <f>I21*I22</f>
        <v>0</v>
      </c>
      <c r="J23" s="30">
        <f>J21*J22</f>
        <v>0</v>
      </c>
      <c r="K23" s="31"/>
      <c r="L23" s="31"/>
      <c r="M23" s="31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15.75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2:16" ht="15.75" x14ac:dyDescent="0.25">
      <c r="B26" s="54" t="s">
        <v>25</v>
      </c>
      <c r="C26" s="54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2:16" ht="15.75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spans="2:16" ht="47.25" x14ac:dyDescent="0.25">
      <c r="B28" s="132" t="s">
        <v>6</v>
      </c>
      <c r="C28" s="133"/>
      <c r="D28" s="134"/>
      <c r="E28" s="15" t="s">
        <v>7</v>
      </c>
      <c r="F28" s="15" t="s">
        <v>8</v>
      </c>
      <c r="G28" s="15" t="s">
        <v>9</v>
      </c>
      <c r="H28" s="15" t="s">
        <v>10</v>
      </c>
      <c r="I28" s="15" t="s">
        <v>11</v>
      </c>
      <c r="J28" s="15" t="s">
        <v>12</v>
      </c>
      <c r="K28" s="15" t="s">
        <v>13</v>
      </c>
      <c r="L28" s="15" t="s">
        <v>14</v>
      </c>
      <c r="M28" s="15" t="s">
        <v>15</v>
      </c>
    </row>
    <row r="29" spans="2:16" ht="31.5" x14ac:dyDescent="0.25">
      <c r="B29" s="49" t="s">
        <v>16</v>
      </c>
      <c r="C29" s="50" t="s">
        <v>17</v>
      </c>
      <c r="D29" s="50" t="s">
        <v>18</v>
      </c>
      <c r="E29" s="20"/>
      <c r="F29" s="20"/>
      <c r="G29" s="20"/>
      <c r="H29" s="20"/>
      <c r="I29" s="20"/>
      <c r="J29" s="20"/>
      <c r="K29" s="20"/>
      <c r="L29" s="20"/>
      <c r="M29" s="20"/>
    </row>
    <row r="30" spans="2:16" ht="15.75" x14ac:dyDescent="0.25">
      <c r="B30" s="106"/>
      <c r="C30" s="29"/>
      <c r="D30" s="29"/>
      <c r="E30" s="23"/>
      <c r="F30" s="23"/>
      <c r="G30" s="29"/>
      <c r="H30" s="29"/>
      <c r="I30" s="29"/>
      <c r="J30" s="29"/>
      <c r="K30" s="107"/>
      <c r="L30" s="30"/>
      <c r="M30" s="29"/>
    </row>
    <row r="31" spans="2:16" ht="15.75" x14ac:dyDescent="0.25">
      <c r="B31" s="53"/>
      <c r="C31" s="20"/>
      <c r="D31" s="20"/>
      <c r="E31" s="20"/>
      <c r="F31" s="20" t="s">
        <v>22</v>
      </c>
      <c r="G31" s="29">
        <f>SUM(G30:G30)</f>
        <v>0</v>
      </c>
      <c r="H31" s="29">
        <f>SUM(H30:H30)</f>
        <v>0</v>
      </c>
      <c r="I31" s="29">
        <f>SUM(I30:I30)</f>
        <v>0</v>
      </c>
      <c r="J31" s="29">
        <f>SUM(J30:J30)</f>
        <v>0</v>
      </c>
      <c r="K31" s="30">
        <v>0</v>
      </c>
      <c r="L31" s="30">
        <v>0</v>
      </c>
      <c r="M31" s="30">
        <f>SUM(M30:M30)</f>
        <v>0</v>
      </c>
      <c r="N31" t="s">
        <v>44</v>
      </c>
    </row>
    <row r="32" spans="2:16" ht="15.75" x14ac:dyDescent="0.25">
      <c r="B32" s="53"/>
      <c r="C32" s="20"/>
      <c r="D32" s="20"/>
      <c r="E32" s="20"/>
      <c r="F32" s="20" t="s">
        <v>23</v>
      </c>
      <c r="G32" s="30">
        <v>0.45</v>
      </c>
      <c r="H32" s="30">
        <v>0.24</v>
      </c>
      <c r="I32" s="30">
        <v>0.2</v>
      </c>
      <c r="J32" s="30">
        <v>0.05</v>
      </c>
      <c r="K32" s="31"/>
      <c r="L32" s="62"/>
      <c r="M32" s="31"/>
    </row>
    <row r="33" spans="2:13" ht="15.75" x14ac:dyDescent="0.25">
      <c r="B33" s="53"/>
      <c r="C33" s="20"/>
      <c r="D33" s="20"/>
      <c r="E33" s="20"/>
      <c r="F33" s="20" t="s">
        <v>24</v>
      </c>
      <c r="G33" s="30">
        <f>G31*G32</f>
        <v>0</v>
      </c>
      <c r="H33" s="30">
        <f>H31*H32</f>
        <v>0</v>
      </c>
      <c r="I33" s="30">
        <f>I31*I32</f>
        <v>0</v>
      </c>
      <c r="J33" s="30">
        <f>J31*J32</f>
        <v>0</v>
      </c>
      <c r="K33" s="31"/>
      <c r="L33" s="31"/>
      <c r="M33" s="31"/>
    </row>
  </sheetData>
  <mergeCells count="3">
    <mergeCell ref="B7:D7"/>
    <mergeCell ref="B14:D14"/>
    <mergeCell ref="B28:D28"/>
  </mergeCells>
  <dataValidations count="1">
    <dataValidation allowBlank="1" showInputMessage="1" showErrorMessage="1" sqref="K18:K20" xr:uid="{7EE3CEDF-873F-440D-BF68-1367F27A21C5}"/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7:P29"/>
  <sheetViews>
    <sheetView showGridLines="0" zoomScale="75" zoomScaleNormal="75" workbookViewId="0">
      <selection activeCell="F4" sqref="F4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28.710937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188</v>
      </c>
      <c r="C7" s="131"/>
      <c r="D7" s="131"/>
    </row>
    <row r="8" spans="2:16" ht="16.5" x14ac:dyDescent="0.25">
      <c r="B8" s="1"/>
    </row>
    <row r="9" spans="2:16" s="6" customFormat="1" ht="15.75" x14ac:dyDescent="0.25">
      <c r="B9" s="2" t="s">
        <v>1</v>
      </c>
      <c r="C9" s="2"/>
      <c r="D9" s="3" t="s">
        <v>189</v>
      </c>
      <c r="E9" s="4"/>
      <c r="F9" s="5"/>
      <c r="G9" s="5"/>
      <c r="K9" s="5"/>
      <c r="L9" s="5"/>
      <c r="M9" s="5"/>
    </row>
    <row r="10" spans="2:16" s="6" customFormat="1" ht="15.75" x14ac:dyDescent="0.25">
      <c r="B10" s="2" t="s">
        <v>3</v>
      </c>
      <c r="C10" s="2"/>
      <c r="D10" s="127" t="s">
        <v>190</v>
      </c>
      <c r="E10" s="8"/>
      <c r="F10" s="5"/>
      <c r="G10" s="5"/>
      <c r="K10" s="5"/>
      <c r="L10" s="5"/>
      <c r="M10" s="5"/>
    </row>
    <row r="11" spans="2:16" s="6" customFormat="1" ht="15.75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6" s="6" customFormat="1" ht="15.75" x14ac:dyDescent="0.25">
      <c r="B12" s="11" t="s">
        <v>5</v>
      </c>
      <c r="C12" s="12"/>
      <c r="D12" s="12"/>
    </row>
    <row r="13" spans="2:16" s="6" customFormat="1" ht="20.25" x14ac:dyDescent="0.3">
      <c r="B13" s="48"/>
    </row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100" t="s">
        <v>20</v>
      </c>
      <c r="C16" s="29"/>
      <c r="D16" s="29"/>
      <c r="E16" s="23" t="s">
        <v>21</v>
      </c>
      <c r="F16" s="23"/>
      <c r="G16" s="29"/>
      <c r="H16" s="29"/>
      <c r="I16" s="29"/>
      <c r="J16" s="29"/>
      <c r="K16" s="107"/>
      <c r="L16" s="30"/>
      <c r="M16" s="29">
        <v>168.41</v>
      </c>
      <c r="P16" s="17">
        <v>39234</v>
      </c>
    </row>
    <row r="17" spans="2:13" ht="15.75" x14ac:dyDescent="0.25">
      <c r="B17" s="53"/>
      <c r="C17" s="20"/>
      <c r="D17" s="20"/>
      <c r="E17" s="20"/>
      <c r="F17" s="20"/>
      <c r="G17" s="29">
        <f>SUM(G16:G16)</f>
        <v>0</v>
      </c>
      <c r="H17" s="29">
        <f>SUM(H16:H16)</f>
        <v>0</v>
      </c>
      <c r="I17" s="29">
        <f>SUM(I16:I16)</f>
        <v>0</v>
      </c>
      <c r="J17" s="29">
        <f>SUM(J16:J16)</f>
        <v>0</v>
      </c>
      <c r="K17" s="30">
        <v>0</v>
      </c>
      <c r="L17" s="25">
        <f>SUM(L16:L16)</f>
        <v>0</v>
      </c>
      <c r="M17" s="25">
        <f>SUM(M16:M16)</f>
        <v>168.41</v>
      </c>
    </row>
    <row r="18" spans="2:13" ht="15.75" x14ac:dyDescent="0.25">
      <c r="B18" s="53"/>
      <c r="C18" s="20"/>
      <c r="D18" s="20"/>
      <c r="E18" s="20"/>
      <c r="F18" s="20" t="s">
        <v>23</v>
      </c>
      <c r="G18" s="30">
        <v>0.45</v>
      </c>
      <c r="H18" s="30">
        <v>0.24</v>
      </c>
      <c r="I18" s="30">
        <v>0.2</v>
      </c>
      <c r="J18" s="30">
        <v>0.05</v>
      </c>
      <c r="K18" s="31"/>
      <c r="L18" s="31"/>
      <c r="M18" s="31"/>
    </row>
    <row r="19" spans="2:13" ht="15.75" x14ac:dyDescent="0.25">
      <c r="B19" s="53"/>
      <c r="C19" s="20"/>
      <c r="D19" s="20"/>
      <c r="E19" s="20"/>
      <c r="F19" s="20" t="s">
        <v>24</v>
      </c>
      <c r="G19" s="25">
        <f>G17*G18</f>
        <v>0</v>
      </c>
      <c r="H19" s="30">
        <f>H17*H18</f>
        <v>0</v>
      </c>
      <c r="I19" s="30">
        <f>I17*I18</f>
        <v>0</v>
      </c>
      <c r="J19" s="30">
        <f>J17*J18</f>
        <v>0</v>
      </c>
      <c r="K19" s="31"/>
      <c r="L19" s="31"/>
      <c r="M19" s="31"/>
    </row>
    <row r="22" spans="2:13" ht="15.75" x14ac:dyDescent="0.25">
      <c r="B22" s="54" t="s">
        <v>25</v>
      </c>
      <c r="C22" s="54"/>
      <c r="D22" s="12"/>
      <c r="E22" s="6"/>
      <c r="F22" s="6"/>
      <c r="G22" s="6"/>
      <c r="H22" s="6"/>
      <c r="I22" s="6"/>
      <c r="J22" s="6"/>
      <c r="K22" s="6"/>
    </row>
    <row r="23" spans="2:13" x14ac:dyDescent="0.25"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2:13" ht="47.25" x14ac:dyDescent="0.25">
      <c r="B24" s="132" t="s">
        <v>6</v>
      </c>
      <c r="C24" s="133"/>
      <c r="D24" s="134"/>
      <c r="E24" s="15" t="s">
        <v>7</v>
      </c>
      <c r="F24" s="15" t="s">
        <v>8</v>
      </c>
      <c r="G24" s="15" t="s">
        <v>9</v>
      </c>
      <c r="H24" s="15" t="s">
        <v>10</v>
      </c>
      <c r="I24" s="15" t="s">
        <v>11</v>
      </c>
      <c r="J24" s="15" t="s">
        <v>12</v>
      </c>
      <c r="K24" s="15" t="s">
        <v>13</v>
      </c>
      <c r="L24" s="15" t="s">
        <v>14</v>
      </c>
      <c r="M24" s="15" t="s">
        <v>15</v>
      </c>
    </row>
    <row r="25" spans="2:13" ht="31.5" x14ac:dyDescent="0.25">
      <c r="B25" s="49" t="s">
        <v>16</v>
      </c>
      <c r="C25" s="50" t="s">
        <v>17</v>
      </c>
      <c r="D25" s="50" t="s">
        <v>18</v>
      </c>
      <c r="E25" s="20"/>
      <c r="F25" s="20"/>
      <c r="G25" s="20"/>
      <c r="H25" s="20"/>
      <c r="I25" s="20"/>
      <c r="J25" s="20"/>
      <c r="K25" s="20"/>
      <c r="L25" s="20"/>
      <c r="M25" s="20"/>
    </row>
    <row r="26" spans="2:13" ht="45.75" x14ac:dyDescent="0.25">
      <c r="B26" s="128"/>
      <c r="C26" s="29"/>
      <c r="D26" s="29"/>
      <c r="E26" s="23" t="s">
        <v>191</v>
      </c>
      <c r="F26" s="23" t="s">
        <v>192</v>
      </c>
      <c r="G26" s="107"/>
      <c r="H26" s="98"/>
      <c r="I26" s="98"/>
      <c r="J26" s="107"/>
      <c r="K26" s="71" t="s">
        <v>193</v>
      </c>
      <c r="L26" s="72"/>
      <c r="M26" s="71"/>
    </row>
    <row r="27" spans="2:13" ht="15.75" x14ac:dyDescent="0.25">
      <c r="B27" s="53"/>
      <c r="C27" s="20"/>
      <c r="D27" s="20"/>
      <c r="E27" s="20"/>
      <c r="F27" s="20" t="s">
        <v>22</v>
      </c>
      <c r="G27" s="29"/>
      <c r="H27" s="29">
        <f>SUM(H26:H26)</f>
        <v>0</v>
      </c>
      <c r="I27" s="29">
        <f>SUM(I26:I26)</f>
        <v>0</v>
      </c>
      <c r="J27" s="29">
        <v>0</v>
      </c>
      <c r="K27" s="25">
        <v>605.08000000000004</v>
      </c>
      <c r="L27" s="25">
        <v>0</v>
      </c>
      <c r="M27" s="30">
        <v>0</v>
      </c>
    </row>
    <row r="28" spans="2:13" ht="15.75" x14ac:dyDescent="0.25">
      <c r="B28" s="53"/>
      <c r="C28" s="20"/>
      <c r="D28" s="20"/>
      <c r="E28" s="20"/>
      <c r="F28" s="20" t="s">
        <v>23</v>
      </c>
      <c r="G28" s="30">
        <v>0.45</v>
      </c>
      <c r="H28" s="30">
        <v>0.24</v>
      </c>
      <c r="I28" s="30">
        <v>0.2</v>
      </c>
      <c r="J28" s="30">
        <v>0.05</v>
      </c>
      <c r="K28" s="31"/>
      <c r="L28" s="31"/>
      <c r="M28" s="31"/>
    </row>
    <row r="29" spans="2:13" ht="15.75" x14ac:dyDescent="0.25">
      <c r="B29" s="53"/>
      <c r="C29" s="20"/>
      <c r="D29" s="20"/>
      <c r="E29" s="20"/>
      <c r="F29" s="20" t="s">
        <v>24</v>
      </c>
      <c r="G29" s="30">
        <f>SUM(G27*G28)</f>
        <v>0</v>
      </c>
      <c r="H29" s="30">
        <f>H27*H28</f>
        <v>0</v>
      </c>
      <c r="I29" s="30">
        <f>I27*I28</f>
        <v>0</v>
      </c>
      <c r="J29" s="30">
        <f>J27*J28</f>
        <v>0</v>
      </c>
      <c r="K29" s="31"/>
      <c r="L29" s="31"/>
      <c r="M29" s="31"/>
    </row>
  </sheetData>
  <sheetProtection algorithmName="SHA-512" hashValue="rdkk2X3ZZyPL+17wgvtFM+qaDoxHfrY24hdVqQWv8julLyb04MAxcgcwnFAW+mdWr+hHZvtHjeNz0787NfbCog==" saltValue="sQgZqFKpvCGSXA+F8/tC/g==" spinCount="100000" sheet="1" objects="1" scenarios="1"/>
  <mergeCells count="3">
    <mergeCell ref="B7:D7"/>
    <mergeCell ref="B14:D14"/>
    <mergeCell ref="B24:D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B7:P30"/>
  <sheetViews>
    <sheetView showGridLines="0" zoomScale="75" zoomScaleNormal="75" workbookViewId="0">
      <selection activeCell="Q7" sqref="Q7"/>
    </sheetView>
  </sheetViews>
  <sheetFormatPr defaultRowHeight="15" x14ac:dyDescent="0.25"/>
  <cols>
    <col min="1" max="1" width="9.7109375" customWidth="1"/>
    <col min="2" max="2" width="17.5703125" customWidth="1"/>
    <col min="3" max="4" width="12.7109375" customWidth="1"/>
    <col min="5" max="5" width="25.7109375" bestFit="1" customWidth="1"/>
    <col min="6" max="6" width="28.28515625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43" customFormat="1" ht="15.75" x14ac:dyDescent="0.25">
      <c r="B9" s="39" t="s">
        <v>1</v>
      </c>
      <c r="C9" s="39"/>
      <c r="D9" s="40" t="s">
        <v>114</v>
      </c>
      <c r="E9" s="41"/>
      <c r="F9" s="47"/>
      <c r="G9" s="47"/>
      <c r="H9" s="108"/>
      <c r="K9" s="42"/>
      <c r="L9" s="42"/>
      <c r="M9" s="42"/>
    </row>
    <row r="10" spans="2:16" s="43" customFormat="1" ht="15.75" x14ac:dyDescent="0.25">
      <c r="B10" s="39" t="s">
        <v>3</v>
      </c>
      <c r="C10" s="39"/>
      <c r="D10" s="44" t="s">
        <v>110</v>
      </c>
      <c r="E10" s="45"/>
      <c r="F10" s="47"/>
      <c r="G10" s="47"/>
      <c r="H10" s="108"/>
      <c r="K10" s="42"/>
      <c r="L10" s="42"/>
      <c r="M10" s="42"/>
    </row>
    <row r="11" spans="2:16" s="43" customFormat="1" ht="15.75" x14ac:dyDescent="0.25">
      <c r="B11" s="39"/>
      <c r="C11" s="39"/>
      <c r="D11" s="46"/>
      <c r="E11" s="47"/>
      <c r="F11" s="47"/>
      <c r="G11" s="47"/>
      <c r="H11" s="108"/>
      <c r="K11" s="42"/>
      <c r="L11" s="42"/>
      <c r="M11" s="42"/>
    </row>
    <row r="12" spans="2:16" s="43" customFormat="1" ht="15.75" x14ac:dyDescent="0.25">
      <c r="B12" s="11" t="s">
        <v>5</v>
      </c>
      <c r="C12" s="12"/>
      <c r="F12" s="47"/>
      <c r="G12" s="47"/>
      <c r="H12" s="108"/>
      <c r="K12" s="42"/>
      <c r="L12" s="42"/>
      <c r="M12" s="42"/>
    </row>
    <row r="13" spans="2:16" s="43" customFormat="1" ht="14.25" x14ac:dyDescent="0.2"/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51">
        <v>43363</v>
      </c>
      <c r="C16" s="52"/>
      <c r="D16" s="52"/>
      <c r="E16" s="66" t="s">
        <v>115</v>
      </c>
      <c r="F16" s="66"/>
      <c r="G16" s="67"/>
      <c r="H16" s="67"/>
      <c r="I16" s="67"/>
      <c r="J16" s="67"/>
      <c r="K16" s="67"/>
      <c r="L16" s="68">
        <v>992</v>
      </c>
      <c r="M16" s="67"/>
      <c r="P16" s="17"/>
    </row>
    <row r="17" spans="2:16" ht="15.75" x14ac:dyDescent="0.25">
      <c r="B17" s="51" t="s">
        <v>27</v>
      </c>
      <c r="C17" s="52"/>
      <c r="D17" s="52"/>
      <c r="E17" s="66" t="s">
        <v>21</v>
      </c>
      <c r="F17" s="66"/>
      <c r="G17" s="67"/>
      <c r="H17" s="67"/>
      <c r="I17" s="67"/>
      <c r="J17" s="67"/>
      <c r="K17" s="67"/>
      <c r="L17" s="68"/>
      <c r="M17" s="84">
        <v>174.34</v>
      </c>
      <c r="P17" s="17"/>
    </row>
    <row r="18" spans="2:16" ht="15.75" x14ac:dyDescent="0.25">
      <c r="B18" s="53"/>
      <c r="C18" s="20"/>
      <c r="D18" s="20"/>
      <c r="E18" s="20"/>
      <c r="F18" s="20" t="s">
        <v>22</v>
      </c>
      <c r="G18" s="29">
        <v>0</v>
      </c>
      <c r="H18" s="29">
        <v>0</v>
      </c>
      <c r="I18" s="29">
        <v>0</v>
      </c>
      <c r="J18" s="29">
        <v>0</v>
      </c>
      <c r="K18" s="30">
        <v>0</v>
      </c>
      <c r="L18" s="30">
        <f>SUM(L16)</f>
        <v>992</v>
      </c>
      <c r="M18" s="30">
        <f>SUM(M16:M17)</f>
        <v>174.34</v>
      </c>
    </row>
    <row r="19" spans="2:16" ht="15.75" x14ac:dyDescent="0.25">
      <c r="B19" s="53"/>
      <c r="C19" s="20"/>
      <c r="D19" s="20"/>
      <c r="E19" s="20"/>
      <c r="F19" s="20" t="s">
        <v>23</v>
      </c>
      <c r="G19" s="30">
        <v>0.45</v>
      </c>
      <c r="H19" s="30">
        <v>0.24</v>
      </c>
      <c r="I19" s="30">
        <v>0.2</v>
      </c>
      <c r="J19" s="30">
        <v>0.05</v>
      </c>
      <c r="K19" s="31"/>
      <c r="L19" s="31"/>
      <c r="M19" s="31"/>
    </row>
    <row r="20" spans="2:16" ht="15.75" x14ac:dyDescent="0.25">
      <c r="B20" s="53"/>
      <c r="C20" s="20"/>
      <c r="D20" s="20"/>
      <c r="E20" s="20"/>
      <c r="F20" s="20" t="s">
        <v>24</v>
      </c>
      <c r="G20" s="30">
        <f>G18*G19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</row>
    <row r="21" spans="2:16" ht="15.7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54" t="s">
        <v>25</v>
      </c>
      <c r="C23" s="54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32" t="s">
        <v>6</v>
      </c>
      <c r="C25" s="133"/>
      <c r="D25" s="134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49" t="s">
        <v>16</v>
      </c>
      <c r="C26" s="50" t="s">
        <v>17</v>
      </c>
      <c r="D26" s="50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15.75" x14ac:dyDescent="0.25">
      <c r="B27" s="74"/>
      <c r="C27" s="29"/>
      <c r="D27" s="29"/>
      <c r="E27" s="23"/>
      <c r="F27" s="23"/>
      <c r="G27" s="29"/>
      <c r="H27" s="29"/>
      <c r="I27" s="29"/>
      <c r="J27" s="29"/>
      <c r="K27" s="37"/>
      <c r="L27" s="72"/>
      <c r="M27" s="109"/>
    </row>
    <row r="28" spans="2:16" ht="15.75" x14ac:dyDescent="0.25">
      <c r="B28" s="53"/>
      <c r="C28" s="20"/>
      <c r="D28" s="20"/>
      <c r="E28" s="20"/>
      <c r="F28" s="20" t="s">
        <v>22</v>
      </c>
      <c r="G28" s="29">
        <f>SUM(G27:G27)</f>
        <v>0</v>
      </c>
      <c r="H28" s="29">
        <f>SUM(H27:H27)</f>
        <v>0</v>
      </c>
      <c r="I28" s="29">
        <f>SUM(I27:I27)</f>
        <v>0</v>
      </c>
      <c r="J28" s="29">
        <f>SUM(J27:J27)</f>
        <v>0</v>
      </c>
      <c r="K28" s="30">
        <f>SUM(K27)</f>
        <v>0</v>
      </c>
      <c r="L28" s="30">
        <f>SUM(L27)</f>
        <v>0</v>
      </c>
      <c r="M28" s="30">
        <f>SUM(M27)</f>
        <v>0</v>
      </c>
    </row>
    <row r="29" spans="2:16" ht="15.75" x14ac:dyDescent="0.25">
      <c r="B29" s="53"/>
      <c r="C29" s="20"/>
      <c r="D29" s="20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31"/>
      <c r="L29" s="31"/>
      <c r="M29" s="31"/>
    </row>
    <row r="30" spans="2:16" ht="15.75" x14ac:dyDescent="0.25">
      <c r="B30" s="53"/>
      <c r="C30" s="20"/>
      <c r="D30" s="20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sheetProtection algorithmName="SHA-512" hashValue="j8NW2skX/YeYXvrTzzDQ15WLLjmSJxu2kzcnu1X/YzHazzKuwYncyiuDWrxSj8D5j/didHbAX2WoexSxeSQEvQ==" saltValue="8Cy+miq3nLf1YGsw70jvoQ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7:Q30"/>
  <sheetViews>
    <sheetView showGridLines="0" topLeftCell="A13" zoomScale="75" zoomScaleNormal="75" workbookViewId="0">
      <selection activeCell="B16" sqref="B16:M16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31" t="s">
        <v>0</v>
      </c>
      <c r="C7" s="131"/>
      <c r="D7" s="131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2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7" s="6" customFormat="1" ht="15.75" x14ac:dyDescent="0.25">
      <c r="B12" s="11" t="s">
        <v>5</v>
      </c>
      <c r="C12" s="12"/>
      <c r="D12" s="12"/>
      <c r="Q12" s="13"/>
    </row>
    <row r="13" spans="2:17" s="6" customFormat="1" ht="20.25" x14ac:dyDescent="0.3">
      <c r="B13" s="14"/>
    </row>
    <row r="14" spans="2:17" ht="47.25" x14ac:dyDescent="0.25">
      <c r="B14" s="138" t="s">
        <v>6</v>
      </c>
      <c r="C14" s="138"/>
      <c r="D14" s="138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7" ht="31.5" x14ac:dyDescent="0.25">
      <c r="B15" s="18" t="s">
        <v>16</v>
      </c>
      <c r="C15" s="19" t="s">
        <v>17</v>
      </c>
      <c r="D15" s="19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7" ht="30.75" x14ac:dyDescent="0.25">
      <c r="B16" s="21">
        <v>43221</v>
      </c>
      <c r="C16" s="22"/>
      <c r="D16" s="22"/>
      <c r="E16" s="23" t="s">
        <v>19</v>
      </c>
      <c r="F16" s="24"/>
      <c r="G16" s="24"/>
      <c r="H16" s="24"/>
      <c r="I16" s="24"/>
      <c r="J16" s="24"/>
      <c r="K16" s="24"/>
      <c r="L16" s="25">
        <v>665</v>
      </c>
      <c r="M16" s="26"/>
      <c r="P16" s="17">
        <v>39234</v>
      </c>
    </row>
    <row r="17" spans="2:16" ht="15.75" x14ac:dyDescent="0.25">
      <c r="B17" s="21" t="s">
        <v>20</v>
      </c>
      <c r="C17" s="22"/>
      <c r="D17" s="22"/>
      <c r="E17" s="27" t="s">
        <v>21</v>
      </c>
      <c r="F17" s="24"/>
      <c r="G17" s="24"/>
      <c r="H17" s="24"/>
      <c r="I17" s="24"/>
      <c r="J17" s="24"/>
      <c r="K17" s="24"/>
      <c r="L17" s="25"/>
      <c r="M17" s="26">
        <v>103.78</v>
      </c>
      <c r="P17" s="17"/>
    </row>
    <row r="18" spans="2:16" ht="15.75" x14ac:dyDescent="0.25">
      <c r="B18" s="28"/>
      <c r="C18" s="28"/>
      <c r="D18" s="28"/>
      <c r="E18" s="20"/>
      <c r="F18" s="20" t="s">
        <v>22</v>
      </c>
      <c r="G18" s="29">
        <f>SUM(G16:G16)</f>
        <v>0</v>
      </c>
      <c r="H18" s="29">
        <f>SUM(H16:H16)</f>
        <v>0</v>
      </c>
      <c r="I18" s="29">
        <f>SUM(I16:I16)</f>
        <v>0</v>
      </c>
      <c r="J18" s="29">
        <f>SUM(J16:J16)</f>
        <v>0</v>
      </c>
      <c r="K18" s="30">
        <v>0</v>
      </c>
      <c r="L18" s="30">
        <f>SUM(L16)</f>
        <v>665</v>
      </c>
      <c r="M18" s="30">
        <f>SUM(M16:M17)</f>
        <v>103.78</v>
      </c>
    </row>
    <row r="19" spans="2:16" ht="15.75" x14ac:dyDescent="0.25">
      <c r="B19" s="28"/>
      <c r="C19" s="28"/>
      <c r="D19" s="28"/>
      <c r="E19" s="20"/>
      <c r="F19" s="20" t="s">
        <v>23</v>
      </c>
      <c r="G19" s="30">
        <v>0.45</v>
      </c>
      <c r="H19" s="30">
        <v>0.24</v>
      </c>
      <c r="I19" s="30">
        <v>0.2</v>
      </c>
      <c r="J19" s="30">
        <v>0.05</v>
      </c>
      <c r="K19" s="31"/>
      <c r="L19" s="31"/>
      <c r="M19" s="31"/>
    </row>
    <row r="20" spans="2:16" ht="15.75" x14ac:dyDescent="0.25">
      <c r="B20" s="28"/>
      <c r="C20" s="28"/>
      <c r="D20" s="28"/>
      <c r="E20" s="20"/>
      <c r="F20" s="20" t="s">
        <v>24</v>
      </c>
      <c r="G20" s="30">
        <f>G18*G19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</row>
    <row r="21" spans="2:16" ht="15.75" x14ac:dyDescent="0.25">
      <c r="B21" s="32"/>
      <c r="C21" s="32"/>
      <c r="D21" s="3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32"/>
      <c r="C22" s="32"/>
      <c r="D22" s="3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33" t="s">
        <v>25</v>
      </c>
      <c r="C23" s="33"/>
      <c r="D23" s="3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32"/>
      <c r="C24" s="32"/>
      <c r="D24" s="3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38" t="s">
        <v>6</v>
      </c>
      <c r="C25" s="138"/>
      <c r="D25" s="138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18" t="s">
        <v>16</v>
      </c>
      <c r="C26" s="19" t="s">
        <v>17</v>
      </c>
      <c r="D26" s="19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15.75" x14ac:dyDescent="0.25">
      <c r="B27" s="34"/>
      <c r="C27" s="35"/>
      <c r="D27" s="35"/>
      <c r="E27" s="23"/>
      <c r="F27" s="29"/>
      <c r="G27" s="29"/>
      <c r="H27" s="29"/>
      <c r="I27" s="29"/>
      <c r="J27" s="29"/>
      <c r="K27" s="29"/>
      <c r="L27" s="30"/>
      <c r="M27" s="29"/>
    </row>
    <row r="28" spans="2:16" ht="15.75" x14ac:dyDescent="0.25">
      <c r="B28" s="28"/>
      <c r="C28" s="28"/>
      <c r="D28" s="28"/>
      <c r="E28" s="20"/>
      <c r="F28" s="20" t="s">
        <v>22</v>
      </c>
      <c r="G28" s="29">
        <f>SUM(G27:G27)</f>
        <v>0</v>
      </c>
      <c r="H28" s="29">
        <f>SUM(H27:H27)</f>
        <v>0</v>
      </c>
      <c r="I28" s="29">
        <f>SUM(I27:I27)</f>
        <v>0</v>
      </c>
      <c r="J28" s="29">
        <f>SUM(J27:J27)</f>
        <v>0</v>
      </c>
      <c r="K28" s="30">
        <v>0</v>
      </c>
      <c r="L28" s="30">
        <f>SUM(L27:L27)</f>
        <v>0</v>
      </c>
      <c r="M28" s="30">
        <f>SUM(M27:M27)</f>
        <v>0</v>
      </c>
    </row>
    <row r="29" spans="2:16" ht="15.75" x14ac:dyDescent="0.25">
      <c r="B29" s="28"/>
      <c r="C29" s="28"/>
      <c r="D29" s="28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31"/>
      <c r="L29" s="31"/>
      <c r="M29" s="31"/>
    </row>
    <row r="30" spans="2:16" ht="15.75" x14ac:dyDescent="0.25">
      <c r="B30" s="28"/>
      <c r="C30" s="28"/>
      <c r="D30" s="28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sheetProtection algorithmName="SHA-512" hashValue="4GzMEdZTYPo5oUKX5XLGgBSWxATstczM9dWnj3MBi/EEIcd/XtqAKY6jMHRQTDpukGKf8Y/2uBhi+X5dqkih3g==" saltValue="aG0iztwJB7pTKjJeqA/rkA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7:Q30"/>
  <sheetViews>
    <sheetView showGridLines="0" topLeftCell="A7" zoomScale="75" zoomScaleNormal="75" workbookViewId="0">
      <selection activeCell="F14" sqref="F14"/>
    </sheetView>
  </sheetViews>
  <sheetFormatPr defaultRowHeight="15" x14ac:dyDescent="0.25"/>
  <cols>
    <col min="1" max="1" width="9.7109375" customWidth="1"/>
    <col min="2" max="2" width="15.8554687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7" ht="18" x14ac:dyDescent="0.25">
      <c r="B7" s="131" t="s">
        <v>0</v>
      </c>
      <c r="C7" s="131"/>
      <c r="D7" s="131"/>
    </row>
    <row r="8" spans="2:17" ht="16.5" x14ac:dyDescent="0.25">
      <c r="B8" s="1"/>
    </row>
    <row r="9" spans="2:17" s="6" customFormat="1" ht="15.75" x14ac:dyDescent="0.25">
      <c r="B9" s="2" t="s">
        <v>1</v>
      </c>
      <c r="C9" s="2"/>
      <c r="D9" s="3" t="s">
        <v>26</v>
      </c>
      <c r="E9" s="4"/>
      <c r="F9" s="5"/>
      <c r="G9" s="5"/>
      <c r="K9" s="5"/>
      <c r="L9" s="5"/>
      <c r="M9" s="5"/>
    </row>
    <row r="10" spans="2:17" s="6" customFormat="1" ht="15.75" x14ac:dyDescent="0.25">
      <c r="B10" s="2" t="s">
        <v>3</v>
      </c>
      <c r="C10" s="2"/>
      <c r="D10" s="7" t="s">
        <v>4</v>
      </c>
      <c r="E10" s="8"/>
      <c r="F10" s="5"/>
      <c r="G10" s="5"/>
      <c r="K10" s="5"/>
      <c r="L10" s="5"/>
      <c r="M10" s="5"/>
    </row>
    <row r="11" spans="2:17" s="6" customFormat="1" ht="15.75" x14ac:dyDescent="0.25">
      <c r="B11" s="2"/>
      <c r="C11" s="2"/>
      <c r="D11" s="9"/>
      <c r="E11" s="10"/>
      <c r="F11" s="5"/>
      <c r="G11" s="5"/>
      <c r="K11" s="5"/>
      <c r="L11" s="5"/>
      <c r="M11" s="5"/>
    </row>
    <row r="12" spans="2:17" s="6" customFormat="1" ht="15.75" x14ac:dyDescent="0.25">
      <c r="B12" s="11" t="s">
        <v>5</v>
      </c>
      <c r="C12" s="12"/>
      <c r="D12" s="12"/>
      <c r="Q12" s="13"/>
    </row>
    <row r="13" spans="2:17" s="6" customFormat="1" ht="20.25" x14ac:dyDescent="0.3">
      <c r="B13" s="14"/>
    </row>
    <row r="14" spans="2:17" ht="47.25" x14ac:dyDescent="0.25">
      <c r="B14" s="138" t="s">
        <v>6</v>
      </c>
      <c r="C14" s="138"/>
      <c r="D14" s="138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7" ht="31.5" x14ac:dyDescent="0.25">
      <c r="B15" s="18" t="s">
        <v>16</v>
      </c>
      <c r="C15" s="19" t="s">
        <v>17</v>
      </c>
      <c r="D15" s="19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7" ht="30.75" x14ac:dyDescent="0.25">
      <c r="B16" s="36">
        <v>43224</v>
      </c>
      <c r="C16" s="35"/>
      <c r="D16" s="35"/>
      <c r="E16" s="23" t="s">
        <v>19</v>
      </c>
      <c r="F16" s="29"/>
      <c r="G16" s="29"/>
      <c r="H16" s="29"/>
      <c r="I16" s="29"/>
      <c r="J16" s="29"/>
      <c r="K16" s="29"/>
      <c r="L16" s="30">
        <v>665</v>
      </c>
      <c r="M16" s="37"/>
      <c r="P16" s="17">
        <v>39234</v>
      </c>
    </row>
    <row r="17" spans="2:16" ht="15.75" x14ac:dyDescent="0.25">
      <c r="B17" s="36" t="s">
        <v>27</v>
      </c>
      <c r="C17" s="35"/>
      <c r="D17" s="35"/>
      <c r="E17" s="23" t="s">
        <v>21</v>
      </c>
      <c r="F17" s="29"/>
      <c r="G17" s="29"/>
      <c r="H17" s="29"/>
      <c r="I17" s="29"/>
      <c r="J17" s="29"/>
      <c r="K17" s="29"/>
      <c r="L17" s="30"/>
      <c r="M17" s="37">
        <v>113.39</v>
      </c>
      <c r="P17" s="17"/>
    </row>
    <row r="18" spans="2:16" ht="15.75" x14ac:dyDescent="0.25">
      <c r="B18" s="28"/>
      <c r="C18" s="28"/>
      <c r="D18" s="28"/>
      <c r="E18" s="20"/>
      <c r="F18" s="20" t="s">
        <v>22</v>
      </c>
      <c r="G18" s="29">
        <f>SUM(G16:G16)</f>
        <v>0</v>
      </c>
      <c r="H18" s="29">
        <f>SUM(H16:H16)</f>
        <v>0</v>
      </c>
      <c r="I18" s="29">
        <f>SUM(I16:I16)</f>
        <v>0</v>
      </c>
      <c r="J18" s="29">
        <f>SUM(J16:J16)</f>
        <v>0</v>
      </c>
      <c r="K18" s="30">
        <v>0</v>
      </c>
      <c r="L18" s="30">
        <f>SUM(L16:L16)</f>
        <v>665</v>
      </c>
      <c r="M18" s="30">
        <f>SUM(M16:M17)</f>
        <v>113.39</v>
      </c>
    </row>
    <row r="19" spans="2:16" ht="15.75" x14ac:dyDescent="0.25">
      <c r="B19" s="28"/>
      <c r="C19" s="28"/>
      <c r="D19" s="28"/>
      <c r="E19" s="20"/>
      <c r="F19" s="20" t="s">
        <v>23</v>
      </c>
      <c r="G19" s="30">
        <v>0.45</v>
      </c>
      <c r="H19" s="30">
        <v>0.24</v>
      </c>
      <c r="I19" s="30">
        <v>0.2</v>
      </c>
      <c r="J19" s="30">
        <v>0.05</v>
      </c>
      <c r="K19" s="31"/>
      <c r="L19" s="31"/>
      <c r="M19" s="31"/>
    </row>
    <row r="20" spans="2:16" ht="15.75" x14ac:dyDescent="0.25">
      <c r="B20" s="28"/>
      <c r="C20" s="28"/>
      <c r="D20" s="28"/>
      <c r="E20" s="20"/>
      <c r="F20" s="20" t="s">
        <v>24</v>
      </c>
      <c r="G20" s="30">
        <f>G18*G19</f>
        <v>0</v>
      </c>
      <c r="H20" s="30">
        <f>H18*H19</f>
        <v>0</v>
      </c>
      <c r="I20" s="30">
        <f>I18*I19</f>
        <v>0</v>
      </c>
      <c r="J20" s="30">
        <f>J18*J19</f>
        <v>0</v>
      </c>
      <c r="K20" s="31"/>
      <c r="L20" s="31"/>
      <c r="M20" s="31"/>
    </row>
    <row r="21" spans="2:16" ht="15.75" x14ac:dyDescent="0.25">
      <c r="B21" s="32"/>
      <c r="C21" s="32"/>
      <c r="D21" s="32"/>
      <c r="E21" s="12"/>
      <c r="F21" s="12"/>
      <c r="G21" s="12"/>
      <c r="H21" s="12"/>
      <c r="I21" s="12"/>
      <c r="J21" s="12"/>
      <c r="K21" s="12"/>
      <c r="L21" s="12"/>
      <c r="M21" s="12"/>
    </row>
    <row r="22" spans="2:16" ht="15.75" x14ac:dyDescent="0.25">
      <c r="B22" s="32"/>
      <c r="C22" s="32"/>
      <c r="D22" s="32"/>
      <c r="E22" s="12"/>
      <c r="F22" s="12"/>
      <c r="G22" s="12"/>
      <c r="H22" s="12"/>
      <c r="I22" s="12"/>
      <c r="J22" s="12"/>
      <c r="K22" s="12"/>
      <c r="L22" s="12"/>
      <c r="M22" s="12"/>
    </row>
    <row r="23" spans="2:16" ht="15.75" x14ac:dyDescent="0.25">
      <c r="B23" s="33" t="s">
        <v>25</v>
      </c>
      <c r="C23" s="33"/>
      <c r="D23" s="3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32"/>
      <c r="C24" s="32"/>
      <c r="D24" s="3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47.25" x14ac:dyDescent="0.25">
      <c r="B25" s="138" t="s">
        <v>6</v>
      </c>
      <c r="C25" s="138"/>
      <c r="D25" s="138"/>
      <c r="E25" s="15" t="s">
        <v>7</v>
      </c>
      <c r="F25" s="15" t="s">
        <v>8</v>
      </c>
      <c r="G25" s="15" t="s">
        <v>9</v>
      </c>
      <c r="H25" s="15" t="s">
        <v>10</v>
      </c>
      <c r="I25" s="15" t="s">
        <v>11</v>
      </c>
      <c r="J25" s="15" t="s">
        <v>12</v>
      </c>
      <c r="K25" s="15" t="s">
        <v>13</v>
      </c>
      <c r="L25" s="15" t="s">
        <v>14</v>
      </c>
      <c r="M25" s="15" t="s">
        <v>15</v>
      </c>
    </row>
    <row r="26" spans="2:16" ht="31.5" x14ac:dyDescent="0.25">
      <c r="B26" s="18" t="s">
        <v>16</v>
      </c>
      <c r="C26" s="19" t="s">
        <v>17</v>
      </c>
      <c r="D26" s="19" t="s">
        <v>18</v>
      </c>
      <c r="E26" s="20"/>
      <c r="F26" s="20"/>
      <c r="G26" s="20"/>
      <c r="H26" s="20"/>
      <c r="I26" s="20"/>
      <c r="J26" s="20"/>
      <c r="K26" s="20"/>
      <c r="L26" s="20"/>
      <c r="M26" s="20"/>
    </row>
    <row r="27" spans="2:16" ht="15.75" x14ac:dyDescent="0.25">
      <c r="B27" s="34"/>
      <c r="C27" s="35"/>
      <c r="D27" s="35"/>
      <c r="E27" s="23"/>
      <c r="F27" s="29"/>
      <c r="G27" s="29"/>
      <c r="H27" s="29"/>
      <c r="I27" s="29"/>
      <c r="J27" s="29"/>
      <c r="K27" s="29"/>
      <c r="L27" s="30"/>
      <c r="M27" s="29"/>
    </row>
    <row r="28" spans="2:16" ht="15.75" x14ac:dyDescent="0.25">
      <c r="B28" s="28"/>
      <c r="C28" s="28"/>
      <c r="D28" s="28"/>
      <c r="E28" s="20"/>
      <c r="F28" s="20" t="s">
        <v>22</v>
      </c>
      <c r="G28" s="29">
        <f>SUM(G27:G27)</f>
        <v>0</v>
      </c>
      <c r="H28" s="29">
        <f>SUM(H27:H27)</f>
        <v>0</v>
      </c>
      <c r="I28" s="29">
        <f>SUM(I27:I27)</f>
        <v>0</v>
      </c>
      <c r="J28" s="29">
        <f>SUM(J27:J27)</f>
        <v>0</v>
      </c>
      <c r="K28" s="30">
        <v>0</v>
      </c>
      <c r="L28" s="30">
        <f>SUM(L27:L27)</f>
        <v>0</v>
      </c>
      <c r="M28" s="30">
        <f>SUM(M27:M27)</f>
        <v>0</v>
      </c>
    </row>
    <row r="29" spans="2:16" ht="15.75" x14ac:dyDescent="0.25">
      <c r="B29" s="28"/>
      <c r="C29" s="28"/>
      <c r="D29" s="28"/>
      <c r="E29" s="20"/>
      <c r="F29" s="20" t="s">
        <v>23</v>
      </c>
      <c r="G29" s="30">
        <v>0.45</v>
      </c>
      <c r="H29" s="30">
        <v>0.24</v>
      </c>
      <c r="I29" s="30">
        <v>0.2</v>
      </c>
      <c r="J29" s="30">
        <v>0.05</v>
      </c>
      <c r="K29" s="31"/>
      <c r="L29" s="31"/>
      <c r="M29" s="31"/>
    </row>
    <row r="30" spans="2:16" ht="15.75" x14ac:dyDescent="0.25">
      <c r="B30" s="28"/>
      <c r="C30" s="28"/>
      <c r="D30" s="28"/>
      <c r="E30" s="20"/>
      <c r="F30" s="20" t="s">
        <v>24</v>
      </c>
      <c r="G30" s="30">
        <f>G28*G29</f>
        <v>0</v>
      </c>
      <c r="H30" s="30">
        <f>H28*H29</f>
        <v>0</v>
      </c>
      <c r="I30" s="30">
        <f>I28*I29</f>
        <v>0</v>
      </c>
      <c r="J30" s="30">
        <f>J28*J29</f>
        <v>0</v>
      </c>
      <c r="K30" s="31"/>
      <c r="L30" s="31"/>
      <c r="M30" s="31"/>
    </row>
  </sheetData>
  <sheetProtection algorithmName="SHA-512" hashValue="SRJp27qxMrc1S5NsZ5l8xPqTGg9iQ0h3hKikcNsIjb0vqR/m2uw68OhCgcl9lzVYDzmehxAEBUQOb7QZgRhyng==" saltValue="6RPE9x2uh1EAIRuLvcQdkw==" spinCount="100000" sheet="1" objects="1" scenarios="1"/>
  <mergeCells count="3">
    <mergeCell ref="B7:D7"/>
    <mergeCell ref="B14:D14"/>
    <mergeCell ref="B25:D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7:P32"/>
  <sheetViews>
    <sheetView showGridLines="0" topLeftCell="A7" zoomScale="75" zoomScaleNormal="75" workbookViewId="0">
      <selection activeCell="J21" sqref="J21"/>
    </sheetView>
  </sheetViews>
  <sheetFormatPr defaultRowHeight="15" x14ac:dyDescent="0.25"/>
  <cols>
    <col min="1" max="1" width="9.7109375" customWidth="1"/>
    <col min="2" max="2" width="16.28515625" customWidth="1"/>
    <col min="3" max="4" width="12.7109375" customWidth="1"/>
    <col min="5" max="5" width="25.7109375" bestFit="1" customWidth="1"/>
    <col min="6" max="6" width="31" bestFit="1" customWidth="1"/>
    <col min="7" max="7" width="9.7109375" customWidth="1"/>
    <col min="8" max="8" width="12.28515625" customWidth="1"/>
    <col min="9" max="9" width="9.42578125" customWidth="1"/>
    <col min="10" max="10" width="13.5703125" customWidth="1"/>
    <col min="11" max="11" width="17.7109375" customWidth="1"/>
    <col min="12" max="12" width="14.7109375" customWidth="1"/>
    <col min="13" max="13" width="12.85546875" customWidth="1"/>
    <col min="16" max="16" width="0" hidden="1" customWidth="1"/>
  </cols>
  <sheetData>
    <row r="7" spans="2:16" ht="18" x14ac:dyDescent="0.25">
      <c r="B7" s="131" t="s">
        <v>0</v>
      </c>
      <c r="C7" s="131"/>
      <c r="D7" s="131"/>
    </row>
    <row r="8" spans="2:16" ht="16.5" x14ac:dyDescent="0.25">
      <c r="B8" s="1"/>
    </row>
    <row r="9" spans="2:16" s="43" customFormat="1" ht="15.75" x14ac:dyDescent="0.25">
      <c r="B9" s="39" t="s">
        <v>1</v>
      </c>
      <c r="C9" s="39"/>
      <c r="D9" s="40" t="s">
        <v>60</v>
      </c>
      <c r="E9" s="41"/>
      <c r="F9" s="47"/>
      <c r="G9" s="42"/>
      <c r="K9" s="42"/>
      <c r="L9" s="42"/>
      <c r="M9" s="42"/>
    </row>
    <row r="10" spans="2:16" s="43" customFormat="1" ht="15.75" x14ac:dyDescent="0.25">
      <c r="B10" s="39" t="s">
        <v>3</v>
      </c>
      <c r="C10" s="39"/>
      <c r="D10" s="44" t="s">
        <v>4</v>
      </c>
      <c r="E10" s="45"/>
      <c r="F10" s="47"/>
      <c r="G10" s="42"/>
      <c r="K10" s="42"/>
      <c r="L10" s="42"/>
      <c r="M10" s="42"/>
    </row>
    <row r="11" spans="2:16" s="43" customFormat="1" ht="15.75" x14ac:dyDescent="0.25">
      <c r="B11" s="39"/>
      <c r="C11" s="39"/>
      <c r="D11" s="46"/>
      <c r="E11" s="47"/>
      <c r="F11" s="47"/>
      <c r="G11" s="42"/>
      <c r="K11" s="42"/>
      <c r="L11" s="42"/>
      <c r="M11" s="42"/>
    </row>
    <row r="12" spans="2:16" s="43" customFormat="1" ht="15.75" x14ac:dyDescent="0.25">
      <c r="B12" s="11" t="s">
        <v>5</v>
      </c>
      <c r="C12" s="12"/>
      <c r="D12" s="46"/>
      <c r="E12" s="47"/>
      <c r="F12" s="47"/>
      <c r="G12" s="42"/>
      <c r="K12" s="42"/>
      <c r="L12" s="42"/>
      <c r="M12" s="42"/>
    </row>
    <row r="13" spans="2:16" s="43" customFormat="1" ht="14.25" x14ac:dyDescent="0.2"/>
    <row r="14" spans="2:16" ht="47.25" x14ac:dyDescent="0.25">
      <c r="B14" s="132" t="s">
        <v>6</v>
      </c>
      <c r="C14" s="133"/>
      <c r="D14" s="134"/>
      <c r="E14" s="15" t="s">
        <v>7</v>
      </c>
      <c r="F14" s="15" t="s">
        <v>8</v>
      </c>
      <c r="G14" s="15" t="s">
        <v>9</v>
      </c>
      <c r="H14" s="15" t="s">
        <v>10</v>
      </c>
      <c r="I14" s="15" t="s">
        <v>11</v>
      </c>
      <c r="J14" s="15" t="s">
        <v>12</v>
      </c>
      <c r="K14" s="15" t="s">
        <v>13</v>
      </c>
      <c r="L14" s="15" t="s">
        <v>14</v>
      </c>
      <c r="M14" s="15" t="s">
        <v>15</v>
      </c>
      <c r="N14" s="16"/>
      <c r="P14" s="17">
        <v>39173</v>
      </c>
    </row>
    <row r="15" spans="2:16" ht="31.5" x14ac:dyDescent="0.25">
      <c r="B15" s="49" t="s">
        <v>16</v>
      </c>
      <c r="C15" s="50" t="s">
        <v>17</v>
      </c>
      <c r="D15" s="50" t="s">
        <v>18</v>
      </c>
      <c r="E15" s="20"/>
      <c r="F15" s="20"/>
      <c r="G15" s="20"/>
      <c r="H15" s="20"/>
      <c r="I15" s="20"/>
      <c r="J15" s="20"/>
      <c r="K15" s="20"/>
      <c r="L15" s="20"/>
      <c r="M15" s="20"/>
      <c r="P15" s="17">
        <v>39203</v>
      </c>
    </row>
    <row r="16" spans="2:16" ht="30.75" x14ac:dyDescent="0.25">
      <c r="B16" s="74">
        <v>43154</v>
      </c>
      <c r="C16" s="29"/>
      <c r="D16" s="29"/>
      <c r="E16" s="23" t="s">
        <v>61</v>
      </c>
      <c r="F16" s="23" t="s">
        <v>62</v>
      </c>
      <c r="G16" s="29"/>
      <c r="H16" s="29"/>
      <c r="I16" s="29"/>
      <c r="J16" s="29"/>
      <c r="K16" s="29"/>
      <c r="L16" s="72" t="s">
        <v>63</v>
      </c>
      <c r="M16" s="30"/>
      <c r="P16" s="17">
        <v>39234</v>
      </c>
    </row>
    <row r="17" spans="2:16" ht="30.75" x14ac:dyDescent="0.25">
      <c r="B17" s="74">
        <v>43181</v>
      </c>
      <c r="C17" s="29"/>
      <c r="D17" s="29"/>
      <c r="E17" s="23" t="s">
        <v>61</v>
      </c>
      <c r="F17" s="23" t="s">
        <v>62</v>
      </c>
      <c r="G17" s="29"/>
      <c r="H17" s="29"/>
      <c r="I17" s="29"/>
      <c r="J17" s="29"/>
      <c r="K17" s="29"/>
      <c r="L17" s="72" t="s">
        <v>64</v>
      </c>
      <c r="M17" s="30"/>
      <c r="P17" s="17">
        <v>39234</v>
      </c>
    </row>
    <row r="18" spans="2:16" ht="15.75" x14ac:dyDescent="0.25">
      <c r="B18" s="129" t="s">
        <v>27</v>
      </c>
      <c r="C18" s="29"/>
      <c r="D18" s="29"/>
      <c r="E18" s="23" t="s">
        <v>21</v>
      </c>
      <c r="F18" s="23"/>
      <c r="G18" s="29"/>
      <c r="H18" s="29"/>
      <c r="I18" s="29"/>
      <c r="J18" s="29"/>
      <c r="K18" s="29"/>
      <c r="L18" s="72"/>
      <c r="M18" s="30">
        <v>167.06</v>
      </c>
      <c r="P18" s="17"/>
    </row>
    <row r="19" spans="2:16" ht="30.75" x14ac:dyDescent="0.25">
      <c r="B19" s="38">
        <v>43221</v>
      </c>
      <c r="C19" s="29"/>
      <c r="D19" s="29"/>
      <c r="E19" s="23" t="s">
        <v>19</v>
      </c>
      <c r="F19" s="23"/>
      <c r="G19" s="24"/>
      <c r="H19" s="29"/>
      <c r="I19" s="29"/>
      <c r="J19" s="29"/>
      <c r="K19" s="29"/>
      <c r="L19" s="30">
        <v>665</v>
      </c>
      <c r="M19" s="29"/>
      <c r="P19" s="17"/>
    </row>
    <row r="20" spans="2:16" ht="15.75" x14ac:dyDescent="0.25">
      <c r="B20" s="53"/>
      <c r="C20" s="20"/>
      <c r="D20" s="20"/>
      <c r="E20" s="20"/>
      <c r="F20" s="20" t="s">
        <v>22</v>
      </c>
      <c r="G20" s="29">
        <f>SUM(G16:G16)</f>
        <v>0</v>
      </c>
      <c r="H20" s="29">
        <f>SUM(H16:H16)</f>
        <v>0</v>
      </c>
      <c r="I20" s="29">
        <f>SUM(I16:I16)</f>
        <v>0</v>
      </c>
      <c r="J20" s="29">
        <f>SUM(J16:J16)</f>
        <v>0</v>
      </c>
      <c r="K20" s="30">
        <f>SUM(K16:K16)</f>
        <v>0</v>
      </c>
      <c r="L20" s="30">
        <v>748.95</v>
      </c>
      <c r="M20" s="30">
        <f>SUM(M16:M18)</f>
        <v>167.06</v>
      </c>
    </row>
    <row r="21" spans="2:16" ht="15.75" x14ac:dyDescent="0.25">
      <c r="B21" s="53"/>
      <c r="C21" s="20"/>
      <c r="D21" s="20"/>
      <c r="E21" s="20"/>
      <c r="F21" s="20" t="s">
        <v>23</v>
      </c>
      <c r="G21" s="30">
        <v>0.45</v>
      </c>
      <c r="H21" s="30">
        <v>0.24</v>
      </c>
      <c r="I21" s="30">
        <v>0.2</v>
      </c>
      <c r="J21" s="30">
        <v>0.05</v>
      </c>
      <c r="K21" s="31"/>
      <c r="L21" s="31"/>
      <c r="M21" s="31"/>
    </row>
    <row r="22" spans="2:16" ht="15.75" x14ac:dyDescent="0.25">
      <c r="B22" s="53"/>
      <c r="C22" s="20"/>
      <c r="D22" s="20"/>
      <c r="E22" s="20"/>
      <c r="F22" s="20" t="s">
        <v>24</v>
      </c>
      <c r="G22" s="30">
        <f>G20*G21</f>
        <v>0</v>
      </c>
      <c r="H22" s="30">
        <f>H20*H21</f>
        <v>0</v>
      </c>
      <c r="I22" s="30">
        <f>I20*I21</f>
        <v>0</v>
      </c>
      <c r="J22" s="30">
        <f>J20*J21</f>
        <v>0</v>
      </c>
      <c r="K22" s="31"/>
      <c r="L22" s="31"/>
      <c r="M22" s="31"/>
    </row>
    <row r="23" spans="2:16" ht="15.7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2:16" ht="15.7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6" ht="15.75" x14ac:dyDescent="0.25">
      <c r="B25" s="54" t="s">
        <v>25</v>
      </c>
      <c r="C25" s="54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2:16" ht="15.75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2:16" ht="47.25" x14ac:dyDescent="0.25">
      <c r="B27" s="132" t="s">
        <v>6</v>
      </c>
      <c r="C27" s="133"/>
      <c r="D27" s="134"/>
      <c r="E27" s="15" t="s">
        <v>7</v>
      </c>
      <c r="F27" s="15" t="s">
        <v>8</v>
      </c>
      <c r="G27" s="15" t="s">
        <v>9</v>
      </c>
      <c r="H27" s="15" t="s">
        <v>10</v>
      </c>
      <c r="I27" s="15" t="s">
        <v>11</v>
      </c>
      <c r="J27" s="15" t="s">
        <v>12</v>
      </c>
      <c r="K27" s="15" t="s">
        <v>13</v>
      </c>
      <c r="L27" s="15" t="s">
        <v>14</v>
      </c>
      <c r="M27" s="15" t="s">
        <v>15</v>
      </c>
    </row>
    <row r="28" spans="2:16" ht="31.5" x14ac:dyDescent="0.25">
      <c r="B28" s="49" t="s">
        <v>16</v>
      </c>
      <c r="C28" s="50" t="s">
        <v>17</v>
      </c>
      <c r="D28" s="50" t="s">
        <v>18</v>
      </c>
      <c r="E28" s="20"/>
      <c r="F28" s="20"/>
      <c r="G28" s="20"/>
      <c r="H28" s="20"/>
      <c r="I28" s="20"/>
      <c r="J28" s="20"/>
      <c r="K28" s="20"/>
      <c r="L28" s="20"/>
      <c r="M28" s="20"/>
    </row>
    <row r="29" spans="2:16" ht="15.75" x14ac:dyDescent="0.25">
      <c r="B29" s="74"/>
      <c r="C29" s="29"/>
      <c r="D29" s="29"/>
      <c r="E29" s="23"/>
      <c r="F29" s="23"/>
      <c r="G29" s="29"/>
      <c r="H29" s="29"/>
      <c r="I29" s="29"/>
      <c r="J29" s="29"/>
      <c r="K29" s="29"/>
      <c r="L29" s="72"/>
      <c r="M29" s="30"/>
    </row>
    <row r="30" spans="2:16" ht="15.75" x14ac:dyDescent="0.25">
      <c r="B30" s="53"/>
      <c r="C30" s="20"/>
      <c r="D30" s="20"/>
      <c r="E30" s="20"/>
      <c r="F30" s="20" t="s">
        <v>22</v>
      </c>
      <c r="G30" s="29">
        <f>SUM(G28:G28)</f>
        <v>0</v>
      </c>
      <c r="H30" s="29">
        <f>SUM(H28:H28)</f>
        <v>0</v>
      </c>
      <c r="I30" s="29">
        <f>SUM(I28:I28)</f>
        <v>0</v>
      </c>
      <c r="J30" s="29">
        <f>SUM(J28:J28)</f>
        <v>0</v>
      </c>
      <c r="K30" s="30">
        <v>0</v>
      </c>
      <c r="L30" s="30">
        <v>0</v>
      </c>
      <c r="M30" s="30">
        <v>0</v>
      </c>
    </row>
    <row r="31" spans="2:16" ht="15.75" x14ac:dyDescent="0.25">
      <c r="B31" s="53"/>
      <c r="C31" s="20"/>
      <c r="D31" s="20"/>
      <c r="E31" s="20"/>
      <c r="F31" s="20" t="s">
        <v>23</v>
      </c>
      <c r="G31" s="30">
        <v>0.45</v>
      </c>
      <c r="H31" s="30">
        <v>0.24</v>
      </c>
      <c r="I31" s="30">
        <v>0.2</v>
      </c>
      <c r="J31" s="30">
        <v>0.05</v>
      </c>
      <c r="K31" s="31"/>
      <c r="L31" s="31"/>
      <c r="M31" s="31"/>
    </row>
    <row r="32" spans="2:16" ht="15.75" x14ac:dyDescent="0.25">
      <c r="B32" s="53"/>
      <c r="C32" s="20"/>
      <c r="D32" s="20"/>
      <c r="E32" s="20"/>
      <c r="F32" s="20" t="s">
        <v>24</v>
      </c>
      <c r="G32" s="30">
        <f>G30*G31</f>
        <v>0</v>
      </c>
      <c r="H32" s="30">
        <f>H30*H31</f>
        <v>0</v>
      </c>
      <c r="I32" s="30">
        <f>I30*I31</f>
        <v>0</v>
      </c>
      <c r="J32" s="30">
        <f>J30*J31</f>
        <v>0</v>
      </c>
      <c r="K32" s="31"/>
      <c r="L32" s="31"/>
      <c r="M32" s="31"/>
    </row>
  </sheetData>
  <sheetProtection algorithmName="SHA-512" hashValue="LY9OazJ2v7YPec8hdFWRow/uLtXwusaUw0VD87wuNmUr5nfB4Wpp+AbNUNw+2TbJ1s9mxVeQsCTSQ1cO823eZA==" saltValue="6iRzKnb5uon0OP7e/9NX2w==" spinCount="100000" sheet="1" objects="1" scenarios="1"/>
  <mergeCells count="3">
    <mergeCell ref="B7:D7"/>
    <mergeCell ref="B14:D14"/>
    <mergeCell ref="B27:D27"/>
  </mergeCells>
  <dataValidations count="1">
    <dataValidation allowBlank="1" showInputMessage="1" showErrorMessage="1" sqref="K16:K19 K29" xr:uid="{232E406C-00F4-4577-AB29-3EC315A78FFA}"/>
  </dataValidation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64</vt:i4>
      </vt:variant>
    </vt:vector>
  </HeadingPairs>
  <TitlesOfParts>
    <vt:vector size="64" baseType="lpstr">
      <vt:lpstr>Aldridge R</vt:lpstr>
      <vt:lpstr>Arthur S</vt:lpstr>
      <vt:lpstr>Barrie G</vt:lpstr>
      <vt:lpstr>Bird E</vt:lpstr>
      <vt:lpstr>Booth C</vt:lpstr>
      <vt:lpstr>Bridgman C</vt:lpstr>
      <vt:lpstr>Brown M</vt:lpstr>
      <vt:lpstr>Bruce G</vt:lpstr>
      <vt:lpstr>Burgess S</vt:lpstr>
      <vt:lpstr>Cameron L</vt:lpstr>
      <vt:lpstr>Campbell I</vt:lpstr>
      <vt:lpstr>Campbell J</vt:lpstr>
      <vt:lpstr>Campbell K</vt:lpstr>
      <vt:lpstr>Campbell M</vt:lpstr>
      <vt:lpstr>Child M</vt:lpstr>
      <vt:lpstr>Cook N</vt:lpstr>
      <vt:lpstr>Corbett G</vt:lpstr>
      <vt:lpstr>Day C</vt:lpstr>
      <vt:lpstr>Dickie A</vt:lpstr>
      <vt:lpstr>Dixon D</vt:lpstr>
      <vt:lpstr>Doggart P</vt:lpstr>
      <vt:lpstr>Donaldson M</vt:lpstr>
      <vt:lpstr>Doran K</vt:lpstr>
      <vt:lpstr>Douglas S</vt:lpstr>
      <vt:lpstr>Fullerton C</vt:lpstr>
      <vt:lpstr>Gardiner N</vt:lpstr>
      <vt:lpstr>Gloyer G</vt:lpstr>
      <vt:lpstr>Gordon G</vt:lpstr>
      <vt:lpstr>Graczyk A</vt:lpstr>
      <vt:lpstr>Griffiths J</vt:lpstr>
      <vt:lpstr>Henderson R</vt:lpstr>
      <vt:lpstr>Sheet30</vt:lpstr>
      <vt:lpstr>Howie D</vt:lpstr>
      <vt:lpstr>Hutchison G</vt:lpstr>
      <vt:lpstr>Johnston A</vt:lpstr>
      <vt:lpstr>Key D</vt:lpstr>
      <vt:lpstr>Laidlaw C</vt:lpstr>
      <vt:lpstr>Lang K</vt:lpstr>
      <vt:lpstr>Main M</vt:lpstr>
      <vt:lpstr>Macinnes L</vt:lpstr>
      <vt:lpstr>McLellan J</vt:lpstr>
      <vt:lpstr>Mcneese - Mechan A</vt:lpstr>
      <vt:lpstr>McVey A</vt:lpstr>
      <vt:lpstr>Miller C</vt:lpstr>
      <vt:lpstr>Mitchell M</vt:lpstr>
      <vt:lpstr>Mowat J</vt:lpstr>
      <vt:lpstr>Munro G</vt:lpstr>
      <vt:lpstr>Olser H</vt:lpstr>
      <vt:lpstr>Perry I</vt:lpstr>
      <vt:lpstr>Rae S</vt:lpstr>
      <vt:lpstr>Rankin A</vt:lpstr>
      <vt:lpstr>Ritchie L</vt:lpstr>
      <vt:lpstr>Rose C</vt:lpstr>
      <vt:lpstr>Ross F</vt:lpstr>
      <vt:lpstr>Ross N</vt:lpstr>
      <vt:lpstr>Rust J</vt:lpstr>
      <vt:lpstr>Smith S</vt:lpstr>
      <vt:lpstr>Staniforth A</vt:lpstr>
      <vt:lpstr>Watt M</vt:lpstr>
      <vt:lpstr>Webber S</vt:lpstr>
      <vt:lpstr>Whyte I</vt:lpstr>
      <vt:lpstr>Wilson D</vt:lpstr>
      <vt:lpstr>Work N</vt:lpstr>
      <vt:lpstr>Young L</vt:lpstr>
    </vt:vector>
  </TitlesOfParts>
  <Company>City of Edinburgh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Hay</dc:creator>
  <cp:lastModifiedBy>Susan Hay</cp:lastModifiedBy>
  <cp:lastPrinted>2018-11-23T09:45:18Z</cp:lastPrinted>
  <dcterms:created xsi:type="dcterms:W3CDTF">2014-09-12T09:09:07Z</dcterms:created>
  <dcterms:modified xsi:type="dcterms:W3CDTF">2019-08-08T13:23:04Z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