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rp\HR\Business Support\Reward\9. Projects\Pay award\Pay award 24_25\4 Comms and engagement\LGE\Orb and WFU\"/>
    </mc:Choice>
  </mc:AlternateContent>
  <xr:revisionPtr revIDLastSave="0" documentId="13_ncr:1_{E0C4EF2E-2EDE-43E3-AAA9-C5115683D952}" xr6:coauthVersionLast="47" xr6:coauthVersionMax="47" xr10:uidLastSave="{00000000-0000-0000-0000-000000000000}"/>
  <bookViews>
    <workbookView xWindow="2730" yWindow="4740" windowWidth="39450" windowHeight="17745" xr2:uid="{E5F75D63-47B2-492A-AC7C-4B6C798B411A}"/>
  </bookViews>
  <sheets>
    <sheet name="Calculator" sheetId="6" r:id="rId1"/>
    <sheet name="21-22 and 22-23 payscales" sheetId="1" state="hidden" r:id="rId2"/>
  </sheets>
  <definedNames>
    <definedName name="_xlnm._FilterDatabase" localSheetId="1" hidden="1">'21-22 and 22-23 payscales'!$D$1:$G$161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6" l="1"/>
  <c r="C20" i="6"/>
  <c r="E10" i="6" l="1"/>
  <c r="C10" i="6"/>
  <c r="B20" i="6" l="1"/>
  <c r="D20" i="6" s="1"/>
  <c r="H10" i="6"/>
  <c r="G10" i="6"/>
  <c r="F20" i="6" l="1"/>
</calcChain>
</file>

<file path=xl/sharedStrings.xml><?xml version="1.0" encoding="utf-8"?>
<sst xmlns="http://schemas.openxmlformats.org/spreadsheetml/2006/main" count="105" uniqueCount="98">
  <si>
    <t>SCP</t>
  </si>
  <si>
    <t>23C</t>
  </si>
  <si>
    <t>24C</t>
  </si>
  <si>
    <t>25C</t>
  </si>
  <si>
    <t>26C</t>
  </si>
  <si>
    <t>27C</t>
  </si>
  <si>
    <t>28C</t>
  </si>
  <si>
    <t>29C</t>
  </si>
  <si>
    <t>30C</t>
  </si>
  <si>
    <t>31C</t>
  </si>
  <si>
    <t>32C</t>
  </si>
  <si>
    <t>33C</t>
  </si>
  <si>
    <t>34C</t>
  </si>
  <si>
    <t>35C</t>
  </si>
  <si>
    <t>36C</t>
  </si>
  <si>
    <t>37C</t>
  </si>
  <si>
    <t>38C</t>
  </si>
  <si>
    <t>39C</t>
  </si>
  <si>
    <t>40C</t>
  </si>
  <si>
    <t>41C</t>
  </si>
  <si>
    <t>42C</t>
  </si>
  <si>
    <t>43C</t>
  </si>
  <si>
    <t>44C</t>
  </si>
  <si>
    <t>45C</t>
  </si>
  <si>
    <t>46C</t>
  </si>
  <si>
    <t>47C</t>
  </si>
  <si>
    <t>48C</t>
  </si>
  <si>
    <t>49C</t>
  </si>
  <si>
    <t>50C</t>
  </si>
  <si>
    <t>51C</t>
  </si>
  <si>
    <t>52C</t>
  </si>
  <si>
    <t>53C</t>
  </si>
  <si>
    <t>54C</t>
  </si>
  <si>
    <t>55C</t>
  </si>
  <si>
    <t>56C</t>
  </si>
  <si>
    <t>57C</t>
  </si>
  <si>
    <t>58C</t>
  </si>
  <si>
    <t>59C</t>
  </si>
  <si>
    <t>60C</t>
  </si>
  <si>
    <t>61C</t>
  </si>
  <si>
    <t>62C</t>
  </si>
  <si>
    <t>63C</t>
  </si>
  <si>
    <t>64C</t>
  </si>
  <si>
    <t>65C</t>
  </si>
  <si>
    <t>66C</t>
  </si>
  <si>
    <t>67C</t>
  </si>
  <si>
    <t>68C</t>
  </si>
  <si>
    <t>69C</t>
  </si>
  <si>
    <t>70C</t>
  </si>
  <si>
    <t>71C</t>
  </si>
  <si>
    <t>72C</t>
  </si>
  <si>
    <t>73C</t>
  </si>
  <si>
    <t>74C</t>
  </si>
  <si>
    <t>Grade</t>
  </si>
  <si>
    <t>GR1</t>
  </si>
  <si>
    <t>GR2</t>
  </si>
  <si>
    <t>GR3</t>
  </si>
  <si>
    <t>GR4</t>
  </si>
  <si>
    <t>GR5</t>
  </si>
  <si>
    <t>GR6</t>
  </si>
  <si>
    <t>GR7</t>
  </si>
  <si>
    <t>GR8</t>
  </si>
  <si>
    <t>GR9</t>
  </si>
  <si>
    <t>GR10</t>
  </si>
  <si>
    <t>GR11</t>
  </si>
  <si>
    <t>GR12</t>
  </si>
  <si>
    <t>Craft6</t>
  </si>
  <si>
    <t>Craft5</t>
  </si>
  <si>
    <t>Craft4</t>
  </si>
  <si>
    <t>Annual weeks worked</t>
  </si>
  <si>
    <t>AWW pro-rate</t>
  </si>
  <si>
    <t>FTE</t>
  </si>
  <si>
    <t>Hourly rate</t>
  </si>
  <si>
    <t>Holiday weeks</t>
  </si>
  <si>
    <t>Annual holiday pay</t>
  </si>
  <si>
    <t>Monthly holiday pay</t>
  </si>
  <si>
    <t>Holiday weeks pro-rate</t>
  </si>
  <si>
    <t>Weekly hours worked</t>
  </si>
  <si>
    <t>Hourly rate at 1 April 2024</t>
  </si>
  <si>
    <t>FT salary at 1 April 2024</t>
  </si>
  <si>
    <t>How to use the Local Gov base pay calculator (includes the 2024-2025 pay award)</t>
  </si>
  <si>
    <t>1. Choose your full time salary from the drop-down</t>
  </si>
  <si>
    <t>2. Enter your weekly hours worked</t>
  </si>
  <si>
    <t>3. Choose your annual weeks worked from the drop-down</t>
  </si>
  <si>
    <t>How to use the Local Gov term time holiday pay calculator</t>
  </si>
  <si>
    <t>If you have less than 5 years’ continuous service - you get 6.6 holiday weeks     </t>
  </si>
  <si>
    <t>If you have more than 10 years’ continuous with Edinburgh Council only - you get 8.2 holiday weeks            </t>
  </si>
  <si>
    <t>Sessional pay calculators</t>
  </si>
  <si>
    <t>1. Choose your holiday weeks from the drop-down:</t>
  </si>
  <si>
    <t>If you have more than 5 years’ continuous service with any employer in Modification order - you get 7.6 holiday weeks      </t>
  </si>
  <si>
    <t>Full time salary</t>
  </si>
  <si>
    <t>-select-</t>
  </si>
  <si>
    <t>-enter-</t>
  </si>
  <si>
    <t>Annual salary</t>
  </si>
  <si>
    <t>Gross monthly base pay</t>
  </si>
  <si>
    <t>4. Your hourly rate, annual salary and gross monthly base pay will then populate</t>
  </si>
  <si>
    <t>Gross monthly base + holiday pay</t>
  </si>
  <si>
    <t>2. Your annual holiday pay, monthly holiday pay, and monthly base + holiday pay will now populate based on your holiday weeks and information entered into the base pay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</si>
</sst>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0" tint="-0.49998474074526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8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BA0"/>
        <bgColor indexed="64"/>
      </patternFill>
    </fill>
    <fill>
      <patternFill patternType="solid">
        <fgColor rgb="FFD6DAE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vertical="top"/>
    </xf>
    <xf numFmtId="0" fontId="7" fillId="0" borderId="0" xfId="0" applyFont="1" applyAlignment="1">
      <alignment vertical="center"/>
    </xf>
    <xf numFmtId="0" fontId="0" fillId="0" borderId="16" xfId="0" applyBorder="1" applyAlignment="1">
      <alignment vertical="center"/>
    </xf>
    <xf numFmtId="164" fontId="5" fillId="0" borderId="18" xfId="1" applyNumberFormat="1" applyFont="1" applyBorder="1" applyAlignment="1">
      <alignment horizontal="center" vertical="top" wrapText="1"/>
    </xf>
    <xf numFmtId="165" fontId="6" fillId="3" borderId="19" xfId="0" applyNumberFormat="1" applyFont="1" applyFill="1" applyBorder="1" applyAlignment="1">
      <alignment wrapText="1"/>
    </xf>
    <xf numFmtId="165" fontId="6" fillId="3" borderId="20" xfId="0" applyNumberFormat="1" applyFont="1" applyFill="1" applyBorder="1" applyAlignment="1">
      <alignment wrapText="1"/>
    </xf>
    <xf numFmtId="0" fontId="2" fillId="0" borderId="19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165" fontId="6" fillId="4" borderId="19" xfId="0" applyNumberFormat="1" applyFont="1" applyFill="1" applyBorder="1" applyAlignment="1">
      <alignment wrapText="1"/>
    </xf>
    <xf numFmtId="0" fontId="3" fillId="2" borderId="14" xfId="1" applyFont="1" applyFill="1" applyBorder="1" applyAlignment="1">
      <alignment horizontal="left" vertical="center"/>
    </xf>
    <xf numFmtId="165" fontId="3" fillId="4" borderId="21" xfId="0" applyNumberFormat="1" applyFont="1" applyFill="1" applyBorder="1" applyAlignment="1">
      <alignment wrapText="1"/>
    </xf>
    <xf numFmtId="0" fontId="3" fillId="2" borderId="13" xfId="1" applyFont="1" applyFill="1" applyBorder="1" applyAlignment="1">
      <alignment horizontal="left" vertical="center"/>
    </xf>
    <xf numFmtId="165" fontId="3" fillId="4" borderId="22" xfId="0" applyNumberFormat="1" applyFont="1" applyFill="1" applyBorder="1" applyAlignment="1">
      <alignment wrapText="1"/>
    </xf>
    <xf numFmtId="0" fontId="6" fillId="5" borderId="13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3" fillId="2" borderId="24" xfId="1" applyFont="1" applyFill="1" applyBorder="1" applyAlignment="1">
      <alignment horizontal="left" vertical="center"/>
    </xf>
    <xf numFmtId="165" fontId="3" fillId="4" borderId="23" xfId="0" applyNumberFormat="1" applyFont="1" applyFill="1" applyBorder="1" applyAlignment="1">
      <alignment wrapText="1"/>
    </xf>
    <xf numFmtId="164" fontId="5" fillId="0" borderId="25" xfId="1" applyNumberFormat="1" applyFont="1" applyBorder="1" applyAlignment="1">
      <alignment horizontal="center" vertical="top" wrapText="1"/>
    </xf>
    <xf numFmtId="165" fontId="2" fillId="4" borderId="26" xfId="0" applyNumberFormat="1" applyFont="1" applyFill="1" applyBorder="1" applyAlignment="1">
      <alignment wrapText="1"/>
    </xf>
    <xf numFmtId="165" fontId="2" fillId="4" borderId="27" xfId="0" applyNumberFormat="1" applyFont="1" applyFill="1" applyBorder="1" applyAlignment="1">
      <alignment wrapText="1"/>
    </xf>
    <xf numFmtId="165" fontId="2" fillId="4" borderId="10" xfId="0" applyNumberFormat="1" applyFont="1" applyFill="1" applyBorder="1" applyAlignment="1">
      <alignment wrapText="1"/>
    </xf>
    <xf numFmtId="165" fontId="6" fillId="4" borderId="26" xfId="0" applyNumberFormat="1" applyFont="1" applyFill="1" applyBorder="1" applyAlignment="1">
      <alignment wrapText="1"/>
    </xf>
    <xf numFmtId="165" fontId="6" fillId="4" borderId="27" xfId="0" applyNumberFormat="1" applyFont="1" applyFill="1" applyBorder="1" applyAlignment="1">
      <alignment wrapText="1"/>
    </xf>
    <xf numFmtId="1" fontId="9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/>
    <xf numFmtId="0" fontId="11" fillId="0" borderId="0" xfId="0" applyFont="1"/>
    <xf numFmtId="0" fontId="11" fillId="0" borderId="0" xfId="0" applyFont="1" applyProtection="1">
      <protection hidden="1"/>
    </xf>
    <xf numFmtId="165" fontId="2" fillId="9" borderId="26" xfId="0" applyNumberFormat="1" applyFont="1" applyFill="1" applyBorder="1" applyAlignment="1">
      <alignment wrapText="1"/>
    </xf>
    <xf numFmtId="165" fontId="2" fillId="9" borderId="27" xfId="0" applyNumberFormat="1" applyFont="1" applyFill="1" applyBorder="1" applyAlignment="1">
      <alignment wrapText="1"/>
    </xf>
    <xf numFmtId="165" fontId="2" fillId="9" borderId="10" xfId="0" applyNumberFormat="1" applyFont="1" applyFill="1" applyBorder="1" applyAlignment="1">
      <alignment wrapText="1"/>
    </xf>
    <xf numFmtId="165" fontId="6" fillId="9" borderId="26" xfId="0" applyNumberFormat="1" applyFont="1" applyFill="1" applyBorder="1" applyAlignment="1">
      <alignment wrapText="1"/>
    </xf>
    <xf numFmtId="165" fontId="6" fillId="9" borderId="27" xfId="0" applyNumberFormat="1" applyFont="1" applyFill="1" applyBorder="1" applyAlignment="1">
      <alignment wrapText="1"/>
    </xf>
    <xf numFmtId="164" fontId="3" fillId="9" borderId="21" xfId="0" applyNumberFormat="1" applyFont="1" applyFill="1" applyBorder="1" applyAlignment="1">
      <alignment wrapText="1"/>
    </xf>
    <xf numFmtId="164" fontId="3" fillId="9" borderId="22" xfId="0" applyNumberFormat="1" applyFont="1" applyFill="1" applyBorder="1" applyAlignment="1">
      <alignment wrapText="1"/>
    </xf>
    <xf numFmtId="164" fontId="3" fillId="9" borderId="23" xfId="0" applyNumberFormat="1" applyFont="1" applyFill="1" applyBorder="1" applyAlignment="1">
      <alignment wrapText="1"/>
    </xf>
    <xf numFmtId="164" fontId="6" fillId="4" borderId="20" xfId="0" applyNumberFormat="1" applyFont="1" applyFill="1" applyBorder="1" applyAlignment="1">
      <alignment wrapText="1"/>
    </xf>
    <xf numFmtId="164" fontId="2" fillId="0" borderId="20" xfId="0" applyNumberFormat="1" applyFont="1" applyBorder="1" applyAlignment="1">
      <alignment vertical="top"/>
    </xf>
    <xf numFmtId="0" fontId="12" fillId="0" borderId="0" xfId="0" applyFont="1"/>
    <xf numFmtId="0" fontId="13" fillId="11" borderId="0" xfId="0" applyFont="1" applyFill="1" applyAlignment="1">
      <alignment horizontal="left" vertical="center"/>
    </xf>
    <xf numFmtId="0" fontId="14" fillId="0" borderId="0" xfId="0" applyFont="1"/>
    <xf numFmtId="164" fontId="5" fillId="0" borderId="32" xfId="1" applyNumberFormat="1" applyFont="1" applyBorder="1" applyAlignment="1">
      <alignment horizontal="center" vertical="top" wrapText="1"/>
    </xf>
    <xf numFmtId="164" fontId="5" fillId="0" borderId="20" xfId="1" applyNumberFormat="1" applyFont="1" applyBorder="1" applyAlignment="1">
      <alignment horizontal="center" vertical="top" wrapText="1"/>
    </xf>
    <xf numFmtId="164" fontId="3" fillId="0" borderId="20" xfId="1" quotePrefix="1" applyNumberFormat="1" applyFont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" fontId="0" fillId="0" borderId="15" xfId="0" applyNumberFormat="1" applyBorder="1" applyAlignment="1" applyProtection="1">
      <alignment horizontal="center" vertical="center"/>
      <protection locked="0" hidden="1"/>
    </xf>
    <xf numFmtId="0" fontId="0" fillId="0" borderId="12" xfId="0" applyBorder="1" applyAlignment="1">
      <alignment horizontal="center" vertical="center"/>
    </xf>
    <xf numFmtId="165" fontId="0" fillId="10" borderId="10" xfId="0" applyNumberFormat="1" applyFill="1" applyBorder="1" applyAlignment="1" applyProtection="1">
      <alignment horizontal="center" vertical="center"/>
      <protection hidden="1"/>
    </xf>
    <xf numFmtId="164" fontId="0" fillId="10" borderId="12" xfId="0" applyNumberFormat="1" applyFill="1" applyBorder="1" applyAlignment="1" applyProtection="1">
      <alignment horizontal="center" vertical="center"/>
      <protection hidden="1"/>
    </xf>
    <xf numFmtId="165" fontId="0" fillId="10" borderId="12" xfId="0" applyNumberFormat="1" applyFill="1" applyBorder="1" applyAlignment="1" applyProtection="1">
      <alignment horizontal="center" vertical="center"/>
      <protection hidden="1"/>
    </xf>
    <xf numFmtId="164" fontId="0" fillId="10" borderId="30" xfId="0" applyNumberFormat="1" applyFill="1" applyBorder="1" applyAlignment="1" applyProtection="1">
      <alignment horizontal="center" vertical="center"/>
      <protection hidden="1"/>
    </xf>
    <xf numFmtId="2" fontId="0" fillId="10" borderId="23" xfId="0" applyNumberFormat="1" applyFill="1" applyBorder="1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horizontal="center" vertical="center"/>
      <protection hidden="1"/>
    </xf>
    <xf numFmtId="164" fontId="0" fillId="0" borderId="10" xfId="0" applyNumberFormat="1" applyBorder="1" applyAlignment="1" applyProtection="1">
      <alignment horizontal="center" vertical="center"/>
      <protection locked="0"/>
    </xf>
    <xf numFmtId="0" fontId="0" fillId="0" borderId="11" xfId="0" quotePrefix="1" applyBorder="1" applyAlignment="1" applyProtection="1">
      <alignment horizontal="center" vertical="center"/>
      <protection locked="0"/>
    </xf>
    <xf numFmtId="0" fontId="7" fillId="12" borderId="7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0" fontId="7" fillId="12" borderId="28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center" vertical="center" wrapText="1"/>
    </xf>
    <xf numFmtId="0" fontId="7" fillId="12" borderId="29" xfId="0" applyFont="1" applyFill="1" applyBorder="1" applyAlignment="1">
      <alignment horizontal="center" vertical="center" wrapText="1"/>
    </xf>
    <xf numFmtId="0" fontId="7" fillId="12" borderId="31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indent="3"/>
    </xf>
    <xf numFmtId="0" fontId="0" fillId="7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</cellXfs>
  <cellStyles count="2">
    <cellStyle name="Normal" xfId="0" builtinId="0"/>
    <cellStyle name="Normal 2 2 2" xfId="1" xr:uid="{7BD028E8-20C5-44FC-ABC4-69385B95EA7A}"/>
  </cellStyles>
  <dxfs count="0"/>
  <tableStyles count="0" defaultTableStyle="TableStyleMedium2" defaultPivotStyle="PivotStyleLight16"/>
  <colors>
    <mruColors>
      <color rgb="FFD6DAEE"/>
      <color rgb="FF085BA0"/>
      <color rgb="FFFFDD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0</xdr:row>
      <xdr:rowOff>38100</xdr:rowOff>
    </xdr:from>
    <xdr:to>
      <xdr:col>11</xdr:col>
      <xdr:colOff>597535</xdr:colOff>
      <xdr:row>0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8C49DB-6157-4DED-847F-689B07D16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38100"/>
          <a:ext cx="223583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58DD7-AC41-4493-B7C2-A0C21BFF82F8}">
  <dimension ref="A1:AO42"/>
  <sheetViews>
    <sheetView showGridLines="0" tabSelected="1" workbookViewId="0">
      <selection activeCell="A10" sqref="A10"/>
    </sheetView>
  </sheetViews>
  <sheetFormatPr defaultRowHeight="15" x14ac:dyDescent="0.25"/>
  <cols>
    <col min="1" max="2" width="12.28515625" customWidth="1"/>
    <col min="3" max="3" width="12.28515625" hidden="1" customWidth="1"/>
    <col min="4" max="4" width="12.28515625" customWidth="1"/>
    <col min="5" max="5" width="12.28515625" hidden="1" customWidth="1"/>
    <col min="6" max="8" width="12.28515625" customWidth="1"/>
  </cols>
  <sheetData>
    <row r="1" spans="1:41" ht="49.5" customHeight="1" x14ac:dyDescent="0.25">
      <c r="A1" s="46" t="s">
        <v>87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41" ht="15.75" x14ac:dyDescent="0.25">
      <c r="A2" s="45"/>
    </row>
    <row r="3" spans="1:41" ht="18.75" x14ac:dyDescent="0.3">
      <c r="A3" s="47" t="s">
        <v>80</v>
      </c>
    </row>
    <row r="4" spans="1:41" ht="15.75" x14ac:dyDescent="0.25">
      <c r="A4" s="45" t="s">
        <v>81</v>
      </c>
    </row>
    <row r="5" spans="1:41" ht="15.75" x14ac:dyDescent="0.25">
      <c r="A5" s="45" t="s">
        <v>82</v>
      </c>
    </row>
    <row r="6" spans="1:41" ht="15.75" x14ac:dyDescent="0.25">
      <c r="A6" s="45" t="s">
        <v>83</v>
      </c>
    </row>
    <row r="7" spans="1:41" ht="15.75" x14ac:dyDescent="0.25">
      <c r="A7" s="45" t="s">
        <v>95</v>
      </c>
    </row>
    <row r="8" spans="1:41" ht="7.5" customHeight="1" thickBot="1" x14ac:dyDescent="0.3">
      <c r="A8" s="45"/>
    </row>
    <row r="9" spans="1:41" ht="62.25" customHeight="1" x14ac:dyDescent="0.25">
      <c r="A9" s="65" t="s">
        <v>90</v>
      </c>
      <c r="B9" s="66" t="s">
        <v>77</v>
      </c>
      <c r="C9" s="66" t="s">
        <v>71</v>
      </c>
      <c r="D9" s="67" t="s">
        <v>69</v>
      </c>
      <c r="E9" s="68" t="s">
        <v>70</v>
      </c>
      <c r="F9" s="65" t="s">
        <v>72</v>
      </c>
      <c r="G9" s="68" t="s">
        <v>93</v>
      </c>
      <c r="H9" s="68" t="s">
        <v>94</v>
      </c>
      <c r="I9" s="7"/>
      <c r="M9" s="32"/>
      <c r="N9" s="33"/>
      <c r="O9" s="33"/>
      <c r="P9" s="33"/>
      <c r="Q9" s="33"/>
      <c r="R9" s="33"/>
      <c r="S9" s="33"/>
      <c r="T9" s="33"/>
      <c r="U9" s="33"/>
      <c r="V9" s="34"/>
      <c r="W9" s="33"/>
      <c r="X9" s="33"/>
      <c r="Y9" s="33"/>
      <c r="Z9" s="33"/>
      <c r="AA9" s="33"/>
      <c r="AB9" s="33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</row>
    <row r="10" spans="1:41" ht="26.25" customHeight="1" thickBot="1" x14ac:dyDescent="0.3">
      <c r="A10" s="63" t="s">
        <v>91</v>
      </c>
      <c r="B10" s="64" t="s">
        <v>92</v>
      </c>
      <c r="C10" s="54" t="e">
        <f>B10/36</f>
        <v>#VALUE!</v>
      </c>
      <c r="D10" s="55" t="s">
        <v>91</v>
      </c>
      <c r="E10" s="56" t="e">
        <f>D10/52.18</f>
        <v>#VALUE!</v>
      </c>
      <c r="F10" s="57" t="str">
        <f>IF(A10="-select-","",_xlfn.XLOOKUP(A10,'21-22 and 22-23 payscales'!G:G,'21-22 and 22-23 payscales'!F:F))</f>
        <v/>
      </c>
      <c r="G10" s="58" t="str">
        <f>IFERROR(A10*C10*E10,"")</f>
        <v/>
      </c>
      <c r="H10" s="59" t="str">
        <f>IFERROR(A10/12*C10*E10,"")</f>
        <v/>
      </c>
      <c r="M10" s="32"/>
      <c r="N10" s="33"/>
      <c r="O10" s="33"/>
      <c r="P10" s="33"/>
      <c r="Q10" s="33"/>
      <c r="R10" s="33"/>
      <c r="S10" s="33"/>
      <c r="T10" s="33"/>
      <c r="U10" s="33"/>
      <c r="V10" s="30">
        <v>52.18</v>
      </c>
      <c r="W10" s="33"/>
      <c r="X10" s="33"/>
      <c r="Y10" s="33"/>
      <c r="Z10" s="33"/>
      <c r="AA10" s="33"/>
      <c r="AB10" s="33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</row>
    <row r="11" spans="1:41" x14ac:dyDescent="0.25">
      <c r="M11" s="32"/>
      <c r="N11" s="33"/>
      <c r="O11" s="33"/>
      <c r="P11" s="33"/>
      <c r="Q11" s="33"/>
      <c r="R11" s="33"/>
      <c r="S11" s="33"/>
      <c r="T11" s="33"/>
      <c r="U11" s="33"/>
      <c r="V11" s="31">
        <v>38</v>
      </c>
      <c r="W11" s="33"/>
      <c r="X11" s="33"/>
      <c r="Y11" s="33"/>
      <c r="Z11" s="33"/>
      <c r="AA11" s="33"/>
      <c r="AB11" s="33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</row>
    <row r="12" spans="1:41" ht="18.75" x14ac:dyDescent="0.3">
      <c r="A12" s="47" t="s">
        <v>84</v>
      </c>
      <c r="M12" s="32"/>
      <c r="N12" s="33"/>
      <c r="O12" s="33"/>
      <c r="P12" s="33"/>
      <c r="Q12" s="33"/>
      <c r="R12" s="33"/>
      <c r="S12" s="33"/>
      <c r="T12" s="33"/>
      <c r="U12" s="33"/>
      <c r="V12" s="31"/>
      <c r="W12" s="33"/>
      <c r="X12" s="33"/>
      <c r="Y12" s="33"/>
      <c r="Z12" s="33"/>
      <c r="AA12" s="33"/>
      <c r="AB12" s="33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</row>
    <row r="13" spans="1:41" ht="15.75" x14ac:dyDescent="0.25">
      <c r="A13" s="45" t="s">
        <v>88</v>
      </c>
      <c r="M13" s="32"/>
      <c r="N13" s="33"/>
      <c r="O13" s="33"/>
      <c r="P13" s="33"/>
      <c r="Q13" s="33"/>
      <c r="R13" s="33"/>
      <c r="S13" s="33"/>
      <c r="T13" s="33"/>
      <c r="U13" s="33"/>
      <c r="V13" s="31"/>
      <c r="W13" s="33"/>
      <c r="X13" s="33"/>
      <c r="Y13" s="33"/>
      <c r="Z13" s="33"/>
      <c r="AA13" s="33"/>
      <c r="AB13" s="33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</row>
    <row r="14" spans="1:41" ht="15.75" x14ac:dyDescent="0.25">
      <c r="A14" s="72" t="s">
        <v>85</v>
      </c>
      <c r="M14" s="32"/>
      <c r="N14" s="33"/>
      <c r="O14" s="33"/>
      <c r="P14" s="33"/>
      <c r="Q14" s="33"/>
      <c r="R14" s="33"/>
      <c r="S14" s="33"/>
      <c r="T14" s="33"/>
      <c r="U14" s="33"/>
      <c r="V14" s="31"/>
      <c r="W14" s="33"/>
      <c r="X14" s="33"/>
      <c r="Y14" s="33"/>
      <c r="Z14" s="33"/>
      <c r="AA14" s="33"/>
      <c r="AB14" s="33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</row>
    <row r="15" spans="1:41" ht="15.75" x14ac:dyDescent="0.25">
      <c r="A15" s="72" t="s">
        <v>89</v>
      </c>
      <c r="M15" s="32"/>
      <c r="N15" s="33"/>
      <c r="O15" s="33"/>
      <c r="P15" s="33"/>
      <c r="Q15" s="33"/>
      <c r="R15" s="33"/>
      <c r="S15" s="33"/>
      <c r="T15" s="33"/>
      <c r="U15" s="33"/>
      <c r="V15" s="31"/>
      <c r="W15" s="33"/>
      <c r="X15" s="33"/>
      <c r="Y15" s="33"/>
      <c r="Z15" s="33"/>
      <c r="AA15" s="33"/>
      <c r="AB15" s="33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</row>
    <row r="16" spans="1:41" ht="15.75" x14ac:dyDescent="0.25">
      <c r="A16" s="72" t="s">
        <v>86</v>
      </c>
      <c r="M16" s="32"/>
      <c r="N16" s="33"/>
      <c r="O16" s="33"/>
      <c r="P16" s="33"/>
      <c r="Q16" s="33"/>
      <c r="R16" s="33"/>
      <c r="S16" s="33"/>
      <c r="T16" s="33"/>
      <c r="U16" s="33"/>
      <c r="V16" s="31"/>
      <c r="W16" s="33"/>
      <c r="X16" s="33"/>
      <c r="Y16" s="33"/>
      <c r="Z16" s="33"/>
      <c r="AA16" s="33"/>
      <c r="AB16" s="33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</row>
    <row r="17" spans="1:41" ht="15.75" x14ac:dyDescent="0.25">
      <c r="A17" s="45" t="s">
        <v>97</v>
      </c>
      <c r="M17" s="32"/>
      <c r="N17" s="33"/>
      <c r="O17" s="33"/>
      <c r="P17" s="33"/>
      <c r="Q17" s="33"/>
      <c r="R17" s="33"/>
      <c r="S17" s="33"/>
      <c r="T17" s="33"/>
      <c r="U17" s="33"/>
      <c r="V17" s="31"/>
      <c r="W17" s="33"/>
      <c r="X17" s="33"/>
      <c r="Y17" s="33"/>
      <c r="Z17" s="33"/>
      <c r="AA17" s="33"/>
      <c r="AB17" s="33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</row>
    <row r="18" spans="1:41" ht="7.5" customHeight="1" thickBot="1" x14ac:dyDescent="0.3">
      <c r="M18" s="32"/>
      <c r="N18" s="33"/>
      <c r="O18" s="33"/>
      <c r="P18" s="33"/>
      <c r="Q18" s="33"/>
      <c r="R18" s="33"/>
      <c r="S18" s="33"/>
      <c r="T18" s="33"/>
      <c r="U18" s="33"/>
      <c r="V18" s="31"/>
      <c r="W18" s="33"/>
      <c r="X18" s="33"/>
      <c r="Y18" s="33"/>
      <c r="Z18" s="33"/>
      <c r="AA18" s="33"/>
      <c r="AB18" s="33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</row>
    <row r="19" spans="1:41" ht="62.25" customHeight="1" x14ac:dyDescent="0.25">
      <c r="A19" s="69" t="s">
        <v>73</v>
      </c>
      <c r="B19" s="69" t="s">
        <v>74</v>
      </c>
      <c r="C19" s="70" t="s">
        <v>76</v>
      </c>
      <c r="D19" s="65" t="s">
        <v>75</v>
      </c>
      <c r="E19" s="71"/>
      <c r="F19" s="68" t="s">
        <v>96</v>
      </c>
      <c r="M19" s="32"/>
      <c r="N19" s="33"/>
      <c r="O19" s="33"/>
      <c r="P19" s="33"/>
      <c r="Q19" s="33"/>
      <c r="R19" s="33"/>
      <c r="S19" s="33"/>
      <c r="T19" s="33"/>
      <c r="U19" s="33"/>
      <c r="V19" s="31">
        <v>8.1999999999999993</v>
      </c>
      <c r="W19" s="33"/>
      <c r="X19" s="33"/>
      <c r="Y19" s="33"/>
      <c r="Z19" s="33"/>
      <c r="AA19" s="33"/>
      <c r="AB19" s="33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</row>
    <row r="20" spans="1:41" ht="26.25" customHeight="1" thickBot="1" x14ac:dyDescent="0.3">
      <c r="A20" s="53" t="s">
        <v>91</v>
      </c>
      <c r="B20" s="60" t="str">
        <f>IFERROR(A10*C10*C20,"")</f>
        <v/>
      </c>
      <c r="C20" s="61" t="e">
        <f>A20/52.18</f>
        <v>#VALUE!</v>
      </c>
      <c r="D20" s="57" t="str">
        <f>IFERROR(B20/12,"")</f>
        <v/>
      </c>
      <c r="E20" s="62"/>
      <c r="F20" s="59" t="str">
        <f>IFERROR(H10+D20,"")</f>
        <v/>
      </c>
      <c r="M20" s="32"/>
      <c r="N20" s="33"/>
      <c r="O20" s="33"/>
      <c r="P20" s="33"/>
      <c r="Q20" s="33"/>
      <c r="R20" s="33"/>
      <c r="S20" s="33"/>
      <c r="T20" s="33"/>
      <c r="U20" s="33"/>
      <c r="V20" s="31">
        <v>7.6</v>
      </c>
      <c r="W20" s="33"/>
      <c r="X20" s="33"/>
      <c r="Y20" s="33"/>
      <c r="Z20" s="33"/>
      <c r="AA20" s="33"/>
      <c r="AB20" s="33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</row>
    <row r="21" spans="1:41" x14ac:dyDescent="0.25">
      <c r="M21" s="32"/>
      <c r="N21" s="33"/>
      <c r="O21" s="33"/>
      <c r="P21" s="33"/>
      <c r="Q21" s="33"/>
      <c r="R21" s="33"/>
      <c r="S21" s="33"/>
      <c r="T21" s="33"/>
      <c r="U21" s="33"/>
      <c r="V21" s="34"/>
      <c r="W21" s="33"/>
      <c r="X21" s="33"/>
      <c r="Y21" s="33"/>
      <c r="Z21" s="33"/>
      <c r="AA21" s="33"/>
      <c r="AB21" s="33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</row>
    <row r="22" spans="1:41" x14ac:dyDescent="0.25">
      <c r="M22" s="32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</row>
    <row r="23" spans="1:41" x14ac:dyDescent="0.25">
      <c r="M23" s="32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</row>
    <row r="24" spans="1:41" x14ac:dyDescent="0.25"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</row>
    <row r="25" spans="1:41" x14ac:dyDescent="0.25"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</row>
    <row r="26" spans="1:41" x14ac:dyDescent="0.25"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</row>
    <row r="27" spans="1:41" x14ac:dyDescent="0.25"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</row>
    <row r="28" spans="1:41" x14ac:dyDescent="0.25"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</row>
    <row r="29" spans="1:41" x14ac:dyDescent="0.25"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</row>
    <row r="30" spans="1:41" x14ac:dyDescent="0.25"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</row>
    <row r="31" spans="1:41" x14ac:dyDescent="0.25"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</row>
    <row r="32" spans="1:41" x14ac:dyDescent="0.25"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</row>
    <row r="33" spans="13:41" x14ac:dyDescent="0.25"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</row>
    <row r="34" spans="13:41" x14ac:dyDescent="0.25"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</row>
    <row r="35" spans="13:41" x14ac:dyDescent="0.25"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</row>
    <row r="36" spans="13:41" x14ac:dyDescent="0.25"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</row>
    <row r="37" spans="13:41" x14ac:dyDescent="0.25"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</row>
    <row r="38" spans="13:41" x14ac:dyDescent="0.25"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</row>
    <row r="39" spans="13:41" x14ac:dyDescent="0.25"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</row>
    <row r="40" spans="13:41" x14ac:dyDescent="0.25"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</row>
    <row r="41" spans="13:41" x14ac:dyDescent="0.25"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</row>
    <row r="42" spans="13:41" x14ac:dyDescent="0.25"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</row>
  </sheetData>
  <sheetProtection algorithmName="SHA-512" hashValue="nTxGSr7tqEeCWYF7tTipbuvlYxjjf0cnJRtl1QO9HIXxNWYxGv3ZOUN5E9ZMQQJBNqkmwyLWAMdzeeLXgL20xA==" saltValue="ZLCLFJeeJ4su7XalLTLrI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C2FC020-C899-442A-B96A-E90C11D987E6}">
          <x14:formula1>
            <xm:f>'21-22 and 22-23 payscales'!$G$2:$G$109</xm:f>
          </x14:formula1>
          <xm:sqref>A10</xm:sqref>
        </x14:dataValidation>
        <x14:dataValidation type="list" allowBlank="1" showInputMessage="1" showErrorMessage="1" xr:uid="{12AD9B98-E93B-460E-9B9B-BEE9613B59AE}">
          <x14:formula1>
            <xm:f>'21-22 and 22-23 payscales'!$J$2:$J$6</xm:f>
          </x14:formula1>
          <xm:sqref>D10</xm:sqref>
        </x14:dataValidation>
        <x14:dataValidation type="list" allowBlank="1" showInputMessage="1" showErrorMessage="1" xr:uid="{B266A095-C4A1-4B03-A786-CCFD15C0F34B}">
          <x14:formula1>
            <xm:f>'21-22 and 22-23 payscales'!$I$2:$I$5</xm:f>
          </x14:formula1>
          <xm:sqref>A20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4DCE8-E70E-444D-AFFE-BA0B8ADD7A95}">
  <dimension ref="A1:J166"/>
  <sheetViews>
    <sheetView workbookViewId="0">
      <pane ySplit="1" topLeftCell="A2" activePane="bottomLeft" state="frozen"/>
      <selection pane="bottomLeft" activeCell="M16" sqref="M16"/>
    </sheetView>
  </sheetViews>
  <sheetFormatPr defaultRowHeight="15" x14ac:dyDescent="0.25"/>
  <cols>
    <col min="3" max="3" width="6.7109375" style="1" customWidth="1"/>
    <col min="4" max="4" width="10.7109375" style="12" customWidth="1"/>
    <col min="5" max="5" width="10.7109375" style="13" customWidth="1"/>
    <col min="6" max="6" width="10.7109375" style="12" customWidth="1"/>
    <col min="7" max="7" width="10.7109375" style="44" customWidth="1"/>
    <col min="9" max="9" width="10.140625" bestFit="1" customWidth="1"/>
  </cols>
  <sheetData>
    <row r="1" spans="1:10" s="3" customFormat="1" ht="38.25" x14ac:dyDescent="0.25">
      <c r="A1" s="84" t="s">
        <v>53</v>
      </c>
      <c r="B1" s="84"/>
      <c r="C1" s="2" t="s">
        <v>0</v>
      </c>
      <c r="D1" s="24"/>
      <c r="E1" s="9"/>
      <c r="F1" s="24" t="s">
        <v>78</v>
      </c>
      <c r="G1" s="9" t="s">
        <v>79</v>
      </c>
      <c r="I1" s="51" t="s">
        <v>73</v>
      </c>
      <c r="J1" s="51" t="s">
        <v>69</v>
      </c>
    </row>
    <row r="2" spans="1:10" s="3" customFormat="1" x14ac:dyDescent="0.25">
      <c r="A2" s="2"/>
      <c r="B2" s="2"/>
      <c r="C2" s="2"/>
      <c r="D2" s="48"/>
      <c r="E2" s="49"/>
      <c r="F2" s="48"/>
      <c r="G2" s="50" t="s">
        <v>91</v>
      </c>
      <c r="I2" s="52" t="s">
        <v>91</v>
      </c>
      <c r="J2" s="52" t="s">
        <v>91</v>
      </c>
    </row>
    <row r="3" spans="1:10" x14ac:dyDescent="0.25">
      <c r="A3" s="4"/>
      <c r="B3" s="73" t="s">
        <v>54</v>
      </c>
      <c r="C3" s="15">
        <v>19</v>
      </c>
      <c r="D3" s="25"/>
      <c r="E3" s="16"/>
      <c r="F3" s="35">
        <v>12.69</v>
      </c>
      <c r="G3" s="40">
        <v>23838</v>
      </c>
      <c r="I3" s="52">
        <v>6.6</v>
      </c>
      <c r="J3" s="52">
        <v>52</v>
      </c>
    </row>
    <row r="4" spans="1:10" x14ac:dyDescent="0.25">
      <c r="A4" s="4"/>
      <c r="B4" s="75"/>
      <c r="C4" s="17">
        <v>20</v>
      </c>
      <c r="D4" s="26"/>
      <c r="E4" s="18"/>
      <c r="F4" s="36">
        <v>12.82</v>
      </c>
      <c r="G4" s="41">
        <v>24083</v>
      </c>
      <c r="I4" s="52">
        <v>7.6</v>
      </c>
      <c r="J4" s="52">
        <v>40</v>
      </c>
    </row>
    <row r="5" spans="1:10" x14ac:dyDescent="0.25">
      <c r="A5" s="73" t="s">
        <v>55</v>
      </c>
      <c r="B5" s="4"/>
      <c r="C5" s="17">
        <v>21</v>
      </c>
      <c r="D5" s="26"/>
      <c r="E5" s="18"/>
      <c r="F5" s="36">
        <v>12.96</v>
      </c>
      <c r="G5" s="41">
        <v>24346</v>
      </c>
      <c r="I5" s="52">
        <v>8.1999999999999993</v>
      </c>
      <c r="J5" s="52">
        <v>39</v>
      </c>
    </row>
    <row r="6" spans="1:10" x14ac:dyDescent="0.25">
      <c r="A6" s="75"/>
      <c r="B6" s="4"/>
      <c r="C6" s="17">
        <v>22</v>
      </c>
      <c r="D6" s="26"/>
      <c r="E6" s="18"/>
      <c r="F6" s="36">
        <v>13.12</v>
      </c>
      <c r="G6" s="41">
        <v>24646</v>
      </c>
      <c r="J6" s="52">
        <v>38</v>
      </c>
    </row>
    <row r="7" spans="1:10" x14ac:dyDescent="0.25">
      <c r="A7" s="4"/>
      <c r="B7" s="73" t="s">
        <v>56</v>
      </c>
      <c r="C7" s="17">
        <v>23</v>
      </c>
      <c r="D7" s="26"/>
      <c r="E7" s="18"/>
      <c r="F7" s="36">
        <v>13.26</v>
      </c>
      <c r="G7" s="41">
        <v>24909</v>
      </c>
    </row>
    <row r="8" spans="1:10" x14ac:dyDescent="0.25">
      <c r="A8" s="4"/>
      <c r="B8" s="75"/>
      <c r="C8" s="17">
        <v>24</v>
      </c>
      <c r="D8" s="26"/>
      <c r="E8" s="18"/>
      <c r="F8" s="36">
        <v>13.37</v>
      </c>
      <c r="G8" s="41">
        <v>25116</v>
      </c>
    </row>
    <row r="9" spans="1:10" x14ac:dyDescent="0.25">
      <c r="A9" s="73" t="s">
        <v>57</v>
      </c>
      <c r="B9" s="4"/>
      <c r="C9" s="17">
        <v>25</v>
      </c>
      <c r="D9" s="26"/>
      <c r="E9" s="18"/>
      <c r="F9" s="36">
        <v>13.48</v>
      </c>
      <c r="G9" s="41">
        <v>25322</v>
      </c>
    </row>
    <row r="10" spans="1:10" x14ac:dyDescent="0.25">
      <c r="A10" s="74"/>
      <c r="B10" s="4"/>
      <c r="C10" s="17">
        <v>26</v>
      </c>
      <c r="D10" s="26"/>
      <c r="E10" s="18"/>
      <c r="F10" s="36">
        <v>13.63</v>
      </c>
      <c r="G10" s="41">
        <v>25604</v>
      </c>
    </row>
    <row r="11" spans="1:10" x14ac:dyDescent="0.25">
      <c r="A11" s="74"/>
      <c r="B11" s="4"/>
      <c r="C11" s="17">
        <v>27</v>
      </c>
      <c r="D11" s="26"/>
      <c r="E11" s="18"/>
      <c r="F11" s="36">
        <v>13.78</v>
      </c>
      <c r="G11" s="41">
        <v>25886</v>
      </c>
    </row>
    <row r="12" spans="1:10" x14ac:dyDescent="0.25">
      <c r="A12" s="74"/>
      <c r="B12" s="4"/>
      <c r="C12" s="17">
        <v>28</v>
      </c>
      <c r="D12" s="26"/>
      <c r="E12" s="18"/>
      <c r="F12" s="36">
        <v>13.93</v>
      </c>
      <c r="G12" s="41">
        <v>26168</v>
      </c>
    </row>
    <row r="13" spans="1:10" x14ac:dyDescent="0.25">
      <c r="A13" s="74"/>
      <c r="B13" s="4"/>
      <c r="C13" s="17">
        <v>29</v>
      </c>
      <c r="D13" s="26"/>
      <c r="E13" s="18"/>
      <c r="F13" s="36">
        <v>14.09</v>
      </c>
      <c r="G13" s="41">
        <v>26468</v>
      </c>
    </row>
    <row r="14" spans="1:10" x14ac:dyDescent="0.25">
      <c r="A14" s="74"/>
      <c r="B14" s="4"/>
      <c r="C14" s="17">
        <v>30</v>
      </c>
      <c r="D14" s="26"/>
      <c r="E14" s="18"/>
      <c r="F14" s="36">
        <v>14.26</v>
      </c>
      <c r="G14" s="41">
        <v>26788</v>
      </c>
    </row>
    <row r="15" spans="1:10" x14ac:dyDescent="0.25">
      <c r="A15" s="74"/>
      <c r="B15" s="4"/>
      <c r="C15" s="17">
        <v>31</v>
      </c>
      <c r="D15" s="26"/>
      <c r="E15" s="18"/>
      <c r="F15" s="36">
        <v>14.43</v>
      </c>
      <c r="G15" s="41">
        <v>27107</v>
      </c>
    </row>
    <row r="16" spans="1:10" x14ac:dyDescent="0.25">
      <c r="A16" s="74"/>
      <c r="B16" s="4"/>
      <c r="C16" s="17">
        <v>32</v>
      </c>
      <c r="D16" s="26"/>
      <c r="E16" s="18"/>
      <c r="F16" s="36">
        <v>14.55</v>
      </c>
      <c r="G16" s="41">
        <v>27332</v>
      </c>
    </row>
    <row r="17" spans="1:7" x14ac:dyDescent="0.25">
      <c r="A17" s="75"/>
      <c r="B17" s="4"/>
      <c r="C17" s="17">
        <v>33</v>
      </c>
      <c r="D17" s="26"/>
      <c r="E17" s="18"/>
      <c r="F17" s="36">
        <v>14.76</v>
      </c>
      <c r="G17" s="41">
        <v>27727</v>
      </c>
    </row>
    <row r="18" spans="1:7" x14ac:dyDescent="0.25">
      <c r="A18" s="4"/>
      <c r="B18" s="73" t="s">
        <v>58</v>
      </c>
      <c r="C18" s="17">
        <v>34</v>
      </c>
      <c r="D18" s="26"/>
      <c r="E18" s="18"/>
      <c r="F18" s="36">
        <v>14.93</v>
      </c>
      <c r="G18" s="41">
        <v>28046</v>
      </c>
    </row>
    <row r="19" spans="1:7" x14ac:dyDescent="0.25">
      <c r="A19" s="4"/>
      <c r="B19" s="74"/>
      <c r="C19" s="17">
        <v>35</v>
      </c>
      <c r="D19" s="26"/>
      <c r="E19" s="18"/>
      <c r="F19" s="36">
        <v>15.14</v>
      </c>
      <c r="G19" s="41">
        <v>28441</v>
      </c>
    </row>
    <row r="20" spans="1:7" x14ac:dyDescent="0.25">
      <c r="A20" s="4"/>
      <c r="B20" s="74"/>
      <c r="C20" s="17">
        <v>36</v>
      </c>
      <c r="D20" s="26"/>
      <c r="E20" s="18"/>
      <c r="F20" s="36">
        <v>15.32</v>
      </c>
      <c r="G20" s="41">
        <v>28779</v>
      </c>
    </row>
    <row r="21" spans="1:7" x14ac:dyDescent="0.25">
      <c r="A21" s="4"/>
      <c r="B21" s="74"/>
      <c r="C21" s="17">
        <v>37</v>
      </c>
      <c r="D21" s="26"/>
      <c r="E21" s="18"/>
      <c r="F21" s="36">
        <v>15.52</v>
      </c>
      <c r="G21" s="41">
        <v>29155</v>
      </c>
    </row>
    <row r="22" spans="1:7" x14ac:dyDescent="0.25">
      <c r="A22" s="4"/>
      <c r="B22" s="74"/>
      <c r="C22" s="17">
        <v>38</v>
      </c>
      <c r="D22" s="26"/>
      <c r="E22" s="18"/>
      <c r="F22" s="36">
        <v>15.72</v>
      </c>
      <c r="G22" s="41">
        <v>29530</v>
      </c>
    </row>
    <row r="23" spans="1:7" x14ac:dyDescent="0.25">
      <c r="A23" s="4"/>
      <c r="B23" s="74"/>
      <c r="C23" s="17">
        <v>39</v>
      </c>
      <c r="D23" s="26"/>
      <c r="E23" s="18"/>
      <c r="F23" s="36">
        <v>15.9</v>
      </c>
      <c r="G23" s="41">
        <v>29868</v>
      </c>
    </row>
    <row r="24" spans="1:7" x14ac:dyDescent="0.25">
      <c r="A24" s="4"/>
      <c r="B24" s="74"/>
      <c r="C24" s="17">
        <v>40</v>
      </c>
      <c r="D24" s="26"/>
      <c r="E24" s="18"/>
      <c r="F24" s="36">
        <v>16.100000000000001</v>
      </c>
      <c r="G24" s="41">
        <v>30244</v>
      </c>
    </row>
    <row r="25" spans="1:7" x14ac:dyDescent="0.25">
      <c r="A25" s="4"/>
      <c r="B25" s="74"/>
      <c r="C25" s="17">
        <v>41</v>
      </c>
      <c r="D25" s="26"/>
      <c r="E25" s="18"/>
      <c r="F25" s="36">
        <v>16.13</v>
      </c>
      <c r="G25" s="41">
        <v>30300</v>
      </c>
    </row>
    <row r="26" spans="1:7" x14ac:dyDescent="0.25">
      <c r="A26" s="4"/>
      <c r="B26" s="74"/>
      <c r="C26" s="17">
        <v>42</v>
      </c>
      <c r="D26" s="26"/>
      <c r="E26" s="18"/>
      <c r="F26" s="36">
        <v>16.3</v>
      </c>
      <c r="G26" s="41">
        <v>30620</v>
      </c>
    </row>
    <row r="27" spans="1:7" x14ac:dyDescent="0.25">
      <c r="A27" s="4"/>
      <c r="B27" s="74"/>
      <c r="C27" s="17">
        <v>43</v>
      </c>
      <c r="D27" s="26"/>
      <c r="E27" s="18"/>
      <c r="F27" s="36">
        <v>16.579999999999998</v>
      </c>
      <c r="G27" s="41">
        <v>31146</v>
      </c>
    </row>
    <row r="28" spans="1:7" x14ac:dyDescent="0.25">
      <c r="A28" s="4"/>
      <c r="B28" s="74"/>
      <c r="C28" s="17">
        <v>44</v>
      </c>
      <c r="D28" s="26"/>
      <c r="E28" s="18"/>
      <c r="F28" s="36">
        <v>16.63</v>
      </c>
      <c r="G28" s="41">
        <v>31240</v>
      </c>
    </row>
    <row r="29" spans="1:7" x14ac:dyDescent="0.25">
      <c r="A29" s="4"/>
      <c r="B29" s="74"/>
      <c r="C29" s="17">
        <v>45</v>
      </c>
      <c r="D29" s="26"/>
      <c r="E29" s="18"/>
      <c r="F29" s="36">
        <v>16.84</v>
      </c>
      <c r="G29" s="41">
        <v>31634</v>
      </c>
    </row>
    <row r="30" spans="1:7" x14ac:dyDescent="0.25">
      <c r="A30" s="73" t="s">
        <v>59</v>
      </c>
      <c r="B30" s="75"/>
      <c r="C30" s="17">
        <v>46</v>
      </c>
      <c r="D30" s="26"/>
      <c r="E30" s="18"/>
      <c r="F30" s="36">
        <v>17.04</v>
      </c>
      <c r="G30" s="41">
        <v>32010</v>
      </c>
    </row>
    <row r="31" spans="1:7" x14ac:dyDescent="0.25">
      <c r="A31" s="74"/>
      <c r="B31" s="4"/>
      <c r="C31" s="17">
        <v>47</v>
      </c>
      <c r="D31" s="26"/>
      <c r="E31" s="18"/>
      <c r="F31" s="36">
        <v>17.28</v>
      </c>
      <c r="G31" s="41">
        <v>32461</v>
      </c>
    </row>
    <row r="32" spans="1:7" x14ac:dyDescent="0.25">
      <c r="A32" s="74"/>
      <c r="B32" s="4"/>
      <c r="C32" s="17">
        <v>48</v>
      </c>
      <c r="D32" s="26"/>
      <c r="E32" s="18"/>
      <c r="F32" s="36">
        <v>17.510000000000002</v>
      </c>
      <c r="G32" s="41">
        <v>32893</v>
      </c>
    </row>
    <row r="33" spans="1:7" x14ac:dyDescent="0.25">
      <c r="A33" s="74"/>
      <c r="B33" s="4"/>
      <c r="C33" s="17">
        <v>49</v>
      </c>
      <c r="D33" s="26"/>
      <c r="E33" s="18"/>
      <c r="F33" s="36">
        <v>17.739999999999998</v>
      </c>
      <c r="G33" s="41">
        <v>33325</v>
      </c>
    </row>
    <row r="34" spans="1:7" x14ac:dyDescent="0.25">
      <c r="A34" s="74"/>
      <c r="B34" s="4"/>
      <c r="C34" s="17">
        <v>50</v>
      </c>
      <c r="D34" s="26"/>
      <c r="E34" s="18"/>
      <c r="F34" s="36">
        <v>17.98</v>
      </c>
      <c r="G34" s="41">
        <v>33776</v>
      </c>
    </row>
    <row r="35" spans="1:7" x14ac:dyDescent="0.25">
      <c r="A35" s="74"/>
      <c r="B35" s="4"/>
      <c r="C35" s="17">
        <v>51</v>
      </c>
      <c r="D35" s="26"/>
      <c r="E35" s="18"/>
      <c r="F35" s="36">
        <v>18.2</v>
      </c>
      <c r="G35" s="41">
        <v>34189</v>
      </c>
    </row>
    <row r="36" spans="1:7" x14ac:dyDescent="0.25">
      <c r="A36" s="74"/>
      <c r="B36" s="4"/>
      <c r="C36" s="17">
        <v>52</v>
      </c>
      <c r="D36" s="26"/>
      <c r="E36" s="18"/>
      <c r="F36" s="36">
        <v>18.45</v>
      </c>
      <c r="G36" s="41">
        <v>34658</v>
      </c>
    </row>
    <row r="37" spans="1:7" x14ac:dyDescent="0.25">
      <c r="A37" s="74"/>
      <c r="B37" s="4"/>
      <c r="C37" s="17">
        <v>53</v>
      </c>
      <c r="D37" s="26"/>
      <c r="E37" s="18"/>
      <c r="F37" s="36">
        <v>18.7</v>
      </c>
      <c r="G37" s="41">
        <v>35128</v>
      </c>
    </row>
    <row r="38" spans="1:7" x14ac:dyDescent="0.25">
      <c r="A38" s="74"/>
      <c r="B38" s="4"/>
      <c r="C38" s="17">
        <v>54</v>
      </c>
      <c r="D38" s="26"/>
      <c r="E38" s="18"/>
      <c r="F38" s="36">
        <v>18.96</v>
      </c>
      <c r="G38" s="41">
        <v>35616</v>
      </c>
    </row>
    <row r="39" spans="1:7" x14ac:dyDescent="0.25">
      <c r="A39" s="74"/>
      <c r="B39" s="4"/>
      <c r="C39" s="17">
        <v>55</v>
      </c>
      <c r="D39" s="26"/>
      <c r="E39" s="18"/>
      <c r="F39" s="36">
        <v>19.190000000000001</v>
      </c>
      <c r="G39" s="41">
        <v>36049</v>
      </c>
    </row>
    <row r="40" spans="1:7" x14ac:dyDescent="0.25">
      <c r="A40" s="74"/>
      <c r="B40" s="4"/>
      <c r="C40" s="17">
        <v>56</v>
      </c>
      <c r="D40" s="26"/>
      <c r="E40" s="18"/>
      <c r="F40" s="36">
        <v>19.48</v>
      </c>
      <c r="G40" s="41">
        <v>36593</v>
      </c>
    </row>
    <row r="41" spans="1:7" x14ac:dyDescent="0.25">
      <c r="A41" s="74"/>
      <c r="B41" s="4"/>
      <c r="C41" s="17">
        <v>57</v>
      </c>
      <c r="D41" s="26"/>
      <c r="E41" s="18"/>
      <c r="F41" s="36">
        <v>19.739999999999998</v>
      </c>
      <c r="G41" s="41">
        <v>37082</v>
      </c>
    </row>
    <row r="42" spans="1:7" x14ac:dyDescent="0.25">
      <c r="A42" s="75"/>
      <c r="B42" s="73" t="s">
        <v>60</v>
      </c>
      <c r="C42" s="17">
        <v>58</v>
      </c>
      <c r="D42" s="26"/>
      <c r="E42" s="18"/>
      <c r="F42" s="36">
        <v>20.03</v>
      </c>
      <c r="G42" s="41">
        <v>37626</v>
      </c>
    </row>
    <row r="43" spans="1:7" x14ac:dyDescent="0.25">
      <c r="A43" s="4"/>
      <c r="B43" s="74"/>
      <c r="C43" s="17">
        <v>59</v>
      </c>
      <c r="D43" s="26"/>
      <c r="E43" s="18"/>
      <c r="F43" s="36">
        <v>20.32</v>
      </c>
      <c r="G43" s="41">
        <v>38171</v>
      </c>
    </row>
    <row r="44" spans="1:7" x14ac:dyDescent="0.25">
      <c r="A44" s="4"/>
      <c r="B44" s="74"/>
      <c r="C44" s="17">
        <v>60</v>
      </c>
      <c r="D44" s="26"/>
      <c r="E44" s="18"/>
      <c r="F44" s="36">
        <v>20.59</v>
      </c>
      <c r="G44" s="41">
        <v>38678</v>
      </c>
    </row>
    <row r="45" spans="1:7" x14ac:dyDescent="0.25">
      <c r="A45" s="4"/>
      <c r="B45" s="74"/>
      <c r="C45" s="17">
        <v>61</v>
      </c>
      <c r="D45" s="26"/>
      <c r="E45" s="18"/>
      <c r="F45" s="36">
        <v>20.91</v>
      </c>
      <c r="G45" s="41">
        <v>39280</v>
      </c>
    </row>
    <row r="46" spans="1:7" x14ac:dyDescent="0.25">
      <c r="A46" s="4"/>
      <c r="B46" s="74"/>
      <c r="C46" s="17">
        <v>62</v>
      </c>
      <c r="D46" s="26"/>
      <c r="E46" s="18"/>
      <c r="F46" s="36">
        <v>21.14</v>
      </c>
      <c r="G46" s="41">
        <v>39712</v>
      </c>
    </row>
    <row r="47" spans="1:7" x14ac:dyDescent="0.25">
      <c r="A47" s="4"/>
      <c r="B47" s="74"/>
      <c r="C47" s="17">
        <v>63</v>
      </c>
      <c r="D47" s="26"/>
      <c r="E47" s="18"/>
      <c r="F47" s="36">
        <v>21.5</v>
      </c>
      <c r="G47" s="41">
        <v>40388</v>
      </c>
    </row>
    <row r="48" spans="1:7" x14ac:dyDescent="0.25">
      <c r="A48" s="4"/>
      <c r="B48" s="74"/>
      <c r="C48" s="17">
        <v>64</v>
      </c>
      <c r="D48" s="26"/>
      <c r="E48" s="18"/>
      <c r="F48" s="36">
        <v>21.77</v>
      </c>
      <c r="G48" s="41">
        <v>40895</v>
      </c>
    </row>
    <row r="49" spans="1:7" x14ac:dyDescent="0.25">
      <c r="A49" s="4"/>
      <c r="B49" s="74"/>
      <c r="C49" s="17">
        <v>65</v>
      </c>
      <c r="D49" s="26"/>
      <c r="E49" s="18"/>
      <c r="F49" s="36">
        <v>21.97</v>
      </c>
      <c r="G49" s="41">
        <v>41271</v>
      </c>
    </row>
    <row r="50" spans="1:7" x14ac:dyDescent="0.25">
      <c r="A50" s="4"/>
      <c r="B50" s="74"/>
      <c r="C50" s="17">
        <v>66</v>
      </c>
      <c r="D50" s="26"/>
      <c r="E50" s="18"/>
      <c r="F50" s="36">
        <v>22.25</v>
      </c>
      <c r="G50" s="41">
        <v>41797</v>
      </c>
    </row>
    <row r="51" spans="1:7" x14ac:dyDescent="0.25">
      <c r="A51" s="4"/>
      <c r="B51" s="74"/>
      <c r="C51" s="17">
        <v>67</v>
      </c>
      <c r="D51" s="26"/>
      <c r="E51" s="18"/>
      <c r="F51" s="36">
        <v>22.61</v>
      </c>
      <c r="G51" s="41">
        <v>42473</v>
      </c>
    </row>
    <row r="52" spans="1:7" x14ac:dyDescent="0.25">
      <c r="A52" s="4"/>
      <c r="B52" s="74"/>
      <c r="C52" s="17">
        <v>68</v>
      </c>
      <c r="D52" s="26"/>
      <c r="E52" s="18"/>
      <c r="F52" s="36">
        <v>22.92</v>
      </c>
      <c r="G52" s="41">
        <v>43055</v>
      </c>
    </row>
    <row r="53" spans="1:7" x14ac:dyDescent="0.25">
      <c r="A53" s="4"/>
      <c r="B53" s="74"/>
      <c r="C53" s="17">
        <v>69</v>
      </c>
      <c r="D53" s="26"/>
      <c r="E53" s="18"/>
      <c r="F53" s="36">
        <v>23.23</v>
      </c>
      <c r="G53" s="41">
        <v>43638</v>
      </c>
    </row>
    <row r="54" spans="1:7" x14ac:dyDescent="0.25">
      <c r="A54" s="73" t="s">
        <v>61</v>
      </c>
      <c r="B54" s="81"/>
      <c r="C54" s="17">
        <v>70</v>
      </c>
      <c r="D54" s="26"/>
      <c r="E54" s="18"/>
      <c r="F54" s="36">
        <v>23.56</v>
      </c>
      <c r="G54" s="41">
        <v>44257</v>
      </c>
    </row>
    <row r="55" spans="1:7" x14ac:dyDescent="0.25">
      <c r="A55" s="74"/>
      <c r="B55" s="4"/>
      <c r="C55" s="17">
        <v>71</v>
      </c>
      <c r="D55" s="26"/>
      <c r="E55" s="18"/>
      <c r="F55" s="36">
        <v>23.9</v>
      </c>
      <c r="G55" s="41">
        <v>44896</v>
      </c>
    </row>
    <row r="56" spans="1:7" x14ac:dyDescent="0.25">
      <c r="A56" s="74"/>
      <c r="B56" s="4"/>
      <c r="C56" s="17">
        <v>72</v>
      </c>
      <c r="D56" s="26"/>
      <c r="E56" s="18"/>
      <c r="F56" s="36">
        <v>24.24</v>
      </c>
      <c r="G56" s="41">
        <v>45535</v>
      </c>
    </row>
    <row r="57" spans="1:7" x14ac:dyDescent="0.25">
      <c r="A57" s="74"/>
      <c r="B57" s="4"/>
      <c r="C57" s="17">
        <v>73</v>
      </c>
      <c r="D57" s="26"/>
      <c r="E57" s="18"/>
      <c r="F57" s="36">
        <v>24.39</v>
      </c>
      <c r="G57" s="41">
        <v>45817</v>
      </c>
    </row>
    <row r="58" spans="1:7" x14ac:dyDescent="0.25">
      <c r="A58" s="74"/>
      <c r="B58" s="4"/>
      <c r="C58" s="17">
        <v>74</v>
      </c>
      <c r="D58" s="26"/>
      <c r="E58" s="18"/>
      <c r="F58" s="36">
        <v>24.76</v>
      </c>
      <c r="G58" s="41">
        <v>46512</v>
      </c>
    </row>
    <row r="59" spans="1:7" x14ac:dyDescent="0.25">
      <c r="A59" s="74"/>
      <c r="B59" s="4"/>
      <c r="C59" s="17">
        <v>75</v>
      </c>
      <c r="D59" s="26"/>
      <c r="E59" s="18"/>
      <c r="F59" s="36">
        <v>25.13</v>
      </c>
      <c r="G59" s="41">
        <v>47207</v>
      </c>
    </row>
    <row r="60" spans="1:7" x14ac:dyDescent="0.25">
      <c r="A60" s="74"/>
      <c r="B60" s="4"/>
      <c r="C60" s="17">
        <v>76</v>
      </c>
      <c r="D60" s="26"/>
      <c r="E60" s="18"/>
      <c r="F60" s="36">
        <v>25.5</v>
      </c>
      <c r="G60" s="41">
        <v>47902</v>
      </c>
    </row>
    <row r="61" spans="1:7" x14ac:dyDescent="0.25">
      <c r="A61" s="74"/>
      <c r="B61" s="4"/>
      <c r="C61" s="17">
        <v>77</v>
      </c>
      <c r="D61" s="26"/>
      <c r="E61" s="18"/>
      <c r="F61" s="36">
        <v>25.87</v>
      </c>
      <c r="G61" s="41">
        <v>48597</v>
      </c>
    </row>
    <row r="62" spans="1:7" x14ac:dyDescent="0.25">
      <c r="A62" s="74"/>
      <c r="B62" s="4"/>
      <c r="C62" s="17">
        <v>78</v>
      </c>
      <c r="D62" s="26"/>
      <c r="E62" s="18"/>
      <c r="F62" s="36">
        <v>26.29</v>
      </c>
      <c r="G62" s="41">
        <v>49386</v>
      </c>
    </row>
    <row r="63" spans="1:7" x14ac:dyDescent="0.25">
      <c r="A63" s="74"/>
      <c r="B63" s="4"/>
      <c r="C63" s="17">
        <v>79</v>
      </c>
      <c r="D63" s="26"/>
      <c r="E63" s="18"/>
      <c r="F63" s="36">
        <v>26.67</v>
      </c>
      <c r="G63" s="41">
        <v>50100</v>
      </c>
    </row>
    <row r="64" spans="1:7" x14ac:dyDescent="0.25">
      <c r="A64" s="74"/>
      <c r="B64" s="4"/>
      <c r="C64" s="17">
        <v>80</v>
      </c>
      <c r="D64" s="26"/>
      <c r="E64" s="18"/>
      <c r="F64" s="36">
        <v>27.07</v>
      </c>
      <c r="G64" s="41">
        <v>50851</v>
      </c>
    </row>
    <row r="65" spans="1:7" x14ac:dyDescent="0.25">
      <c r="A65" s="74"/>
      <c r="B65" s="4"/>
      <c r="C65" s="17">
        <v>81</v>
      </c>
      <c r="D65" s="26"/>
      <c r="E65" s="18"/>
      <c r="F65" s="36">
        <v>27.47</v>
      </c>
      <c r="G65" s="41">
        <v>51602</v>
      </c>
    </row>
    <row r="66" spans="1:7" x14ac:dyDescent="0.25">
      <c r="A66" s="75"/>
      <c r="B66" s="73" t="s">
        <v>62</v>
      </c>
      <c r="C66" s="17">
        <v>82</v>
      </c>
      <c r="D66" s="26"/>
      <c r="E66" s="18"/>
      <c r="F66" s="36">
        <v>27.88</v>
      </c>
      <c r="G66" s="41">
        <v>52373</v>
      </c>
    </row>
    <row r="67" spans="1:7" x14ac:dyDescent="0.25">
      <c r="A67" s="4"/>
      <c r="B67" s="74"/>
      <c r="C67" s="17">
        <v>83</v>
      </c>
      <c r="D67" s="26"/>
      <c r="E67" s="18"/>
      <c r="F67" s="36">
        <v>28.31</v>
      </c>
      <c r="G67" s="41">
        <v>53180</v>
      </c>
    </row>
    <row r="68" spans="1:7" x14ac:dyDescent="0.25">
      <c r="A68" s="4"/>
      <c r="B68" s="74"/>
      <c r="C68" s="17">
        <v>84</v>
      </c>
      <c r="D68" s="26"/>
      <c r="E68" s="18"/>
      <c r="F68" s="36">
        <v>28.75</v>
      </c>
      <c r="G68" s="41">
        <v>54007</v>
      </c>
    </row>
    <row r="69" spans="1:7" x14ac:dyDescent="0.25">
      <c r="A69" s="4"/>
      <c r="B69" s="74"/>
      <c r="C69" s="17">
        <v>85</v>
      </c>
      <c r="D69" s="26"/>
      <c r="E69" s="18"/>
      <c r="F69" s="36">
        <v>29.16</v>
      </c>
      <c r="G69" s="41">
        <v>54777</v>
      </c>
    </row>
    <row r="70" spans="1:7" x14ac:dyDescent="0.25">
      <c r="A70" s="4"/>
      <c r="B70" s="74"/>
      <c r="C70" s="17">
        <v>86</v>
      </c>
      <c r="D70" s="26"/>
      <c r="E70" s="18"/>
      <c r="F70" s="36">
        <v>29.58</v>
      </c>
      <c r="G70" s="41">
        <v>55566</v>
      </c>
    </row>
    <row r="71" spans="1:7" x14ac:dyDescent="0.25">
      <c r="A71" s="4"/>
      <c r="B71" s="74"/>
      <c r="C71" s="17">
        <v>87</v>
      </c>
      <c r="D71" s="26"/>
      <c r="E71" s="18"/>
      <c r="F71" s="36">
        <v>30.02</v>
      </c>
      <c r="G71" s="41">
        <v>56392</v>
      </c>
    </row>
    <row r="72" spans="1:7" x14ac:dyDescent="0.25">
      <c r="A72" s="4"/>
      <c r="B72" s="74"/>
      <c r="C72" s="17">
        <v>88</v>
      </c>
      <c r="D72" s="26"/>
      <c r="E72" s="18"/>
      <c r="F72" s="36">
        <v>30.5</v>
      </c>
      <c r="G72" s="41">
        <v>57294</v>
      </c>
    </row>
    <row r="73" spans="1:7" x14ac:dyDescent="0.25">
      <c r="A73" s="4"/>
      <c r="B73" s="74"/>
      <c r="C73" s="17">
        <v>89</v>
      </c>
      <c r="D73" s="26"/>
      <c r="E73" s="18"/>
      <c r="F73" s="36">
        <v>30.97</v>
      </c>
      <c r="G73" s="41">
        <v>58177</v>
      </c>
    </row>
    <row r="74" spans="1:7" x14ac:dyDescent="0.25">
      <c r="A74" s="4"/>
      <c r="B74" s="74"/>
      <c r="C74" s="17">
        <v>90</v>
      </c>
      <c r="D74" s="26"/>
      <c r="E74" s="18"/>
      <c r="F74" s="36">
        <v>31.39</v>
      </c>
      <c r="G74" s="41">
        <v>58966</v>
      </c>
    </row>
    <row r="75" spans="1:7" x14ac:dyDescent="0.25">
      <c r="A75" s="4"/>
      <c r="B75" s="74"/>
      <c r="C75" s="17">
        <v>91</v>
      </c>
      <c r="D75" s="26"/>
      <c r="E75" s="18"/>
      <c r="F75" s="36">
        <v>31.87</v>
      </c>
      <c r="G75" s="41">
        <v>59868</v>
      </c>
    </row>
    <row r="76" spans="1:7" x14ac:dyDescent="0.25">
      <c r="A76" s="4"/>
      <c r="B76" s="74"/>
      <c r="C76" s="17">
        <v>92</v>
      </c>
      <c r="D76" s="26"/>
      <c r="E76" s="18"/>
      <c r="F76" s="36">
        <v>32.36</v>
      </c>
      <c r="G76" s="41">
        <v>60788</v>
      </c>
    </row>
    <row r="77" spans="1:7" x14ac:dyDescent="0.25">
      <c r="A77" s="4"/>
      <c r="B77" s="74"/>
      <c r="C77" s="17">
        <v>93</v>
      </c>
      <c r="D77" s="26"/>
      <c r="E77" s="18"/>
      <c r="F77" s="36">
        <v>32.83</v>
      </c>
      <c r="G77" s="41">
        <v>61671</v>
      </c>
    </row>
    <row r="78" spans="1:7" x14ac:dyDescent="0.25">
      <c r="A78" s="73" t="s">
        <v>63</v>
      </c>
      <c r="B78" s="75"/>
      <c r="C78" s="17">
        <v>94</v>
      </c>
      <c r="D78" s="26"/>
      <c r="E78" s="18"/>
      <c r="F78" s="36">
        <v>33.369999999999997</v>
      </c>
      <c r="G78" s="41">
        <v>62685</v>
      </c>
    </row>
    <row r="79" spans="1:7" x14ac:dyDescent="0.25">
      <c r="A79" s="74"/>
      <c r="B79" s="4"/>
      <c r="C79" s="17">
        <v>95</v>
      </c>
      <c r="D79" s="26"/>
      <c r="E79" s="18"/>
      <c r="F79" s="36">
        <v>33.83</v>
      </c>
      <c r="G79" s="41">
        <v>63549</v>
      </c>
    </row>
    <row r="80" spans="1:7" x14ac:dyDescent="0.25">
      <c r="A80" s="74"/>
      <c r="B80" s="4"/>
      <c r="C80" s="17">
        <v>96</v>
      </c>
      <c r="D80" s="26"/>
      <c r="E80" s="18"/>
      <c r="F80" s="36">
        <v>34.33</v>
      </c>
      <c r="G80" s="41">
        <v>64489</v>
      </c>
    </row>
    <row r="81" spans="1:7" x14ac:dyDescent="0.25">
      <c r="A81" s="74"/>
      <c r="B81" s="4"/>
      <c r="C81" s="17">
        <v>97</v>
      </c>
      <c r="D81" s="26"/>
      <c r="E81" s="18"/>
      <c r="F81" s="36">
        <v>34.86</v>
      </c>
      <c r="G81" s="41">
        <v>65484</v>
      </c>
    </row>
    <row r="82" spans="1:7" x14ac:dyDescent="0.25">
      <c r="A82" s="74"/>
      <c r="B82" s="4"/>
      <c r="C82" s="17">
        <v>98</v>
      </c>
      <c r="D82" s="26"/>
      <c r="E82" s="18"/>
      <c r="F82" s="36">
        <v>35.35</v>
      </c>
      <c r="G82" s="41">
        <v>66405</v>
      </c>
    </row>
    <row r="83" spans="1:7" x14ac:dyDescent="0.25">
      <c r="A83" s="74"/>
      <c r="B83" s="4"/>
      <c r="C83" s="17">
        <v>99</v>
      </c>
      <c r="D83" s="26"/>
      <c r="E83" s="18"/>
      <c r="F83" s="36">
        <v>35.93</v>
      </c>
      <c r="G83" s="41">
        <v>67494</v>
      </c>
    </row>
    <row r="84" spans="1:7" x14ac:dyDescent="0.25">
      <c r="A84" s="74"/>
      <c r="B84" s="4"/>
      <c r="C84" s="17">
        <v>100</v>
      </c>
      <c r="D84" s="26"/>
      <c r="E84" s="18"/>
      <c r="F84" s="36">
        <v>36.42</v>
      </c>
      <c r="G84" s="41">
        <v>68415</v>
      </c>
    </row>
    <row r="85" spans="1:7" x14ac:dyDescent="0.25">
      <c r="A85" s="74"/>
      <c r="B85" s="4"/>
      <c r="C85" s="17">
        <v>101</v>
      </c>
      <c r="D85" s="26"/>
      <c r="E85" s="18"/>
      <c r="F85" s="36">
        <v>36.97</v>
      </c>
      <c r="G85" s="41">
        <v>69448</v>
      </c>
    </row>
    <row r="86" spans="1:7" x14ac:dyDescent="0.25">
      <c r="A86" s="74"/>
      <c r="B86" s="4"/>
      <c r="C86" s="17">
        <v>102</v>
      </c>
      <c r="D86" s="26"/>
      <c r="E86" s="18"/>
      <c r="F86" s="36">
        <v>37.53</v>
      </c>
      <c r="G86" s="41">
        <v>70500</v>
      </c>
    </row>
    <row r="87" spans="1:7" x14ac:dyDescent="0.25">
      <c r="A87" s="74"/>
      <c r="B87" s="4"/>
      <c r="C87" s="17">
        <v>103</v>
      </c>
      <c r="D87" s="26"/>
      <c r="E87" s="18"/>
      <c r="F87" s="36">
        <v>38.06</v>
      </c>
      <c r="G87" s="41">
        <v>71495</v>
      </c>
    </row>
    <row r="88" spans="1:7" x14ac:dyDescent="0.25">
      <c r="A88" s="74"/>
      <c r="B88" s="4"/>
      <c r="C88" s="17">
        <v>104</v>
      </c>
      <c r="D88" s="26"/>
      <c r="E88" s="18"/>
      <c r="F88" s="36">
        <v>38.68</v>
      </c>
      <c r="G88" s="41">
        <v>72660</v>
      </c>
    </row>
    <row r="89" spans="1:7" x14ac:dyDescent="0.25">
      <c r="A89" s="74"/>
      <c r="B89" s="4"/>
      <c r="C89" s="17">
        <v>105</v>
      </c>
      <c r="D89" s="26"/>
      <c r="E89" s="18"/>
      <c r="F89" s="36">
        <v>39.24</v>
      </c>
      <c r="G89" s="41">
        <v>73712</v>
      </c>
    </row>
    <row r="90" spans="1:7" x14ac:dyDescent="0.25">
      <c r="A90" s="75"/>
      <c r="B90" s="73" t="s">
        <v>64</v>
      </c>
      <c r="C90" s="17">
        <v>106</v>
      </c>
      <c r="D90" s="26"/>
      <c r="E90" s="18"/>
      <c r="F90" s="36">
        <v>39.85</v>
      </c>
      <c r="G90" s="41">
        <v>74858</v>
      </c>
    </row>
    <row r="91" spans="1:7" x14ac:dyDescent="0.25">
      <c r="A91" s="4"/>
      <c r="B91" s="74"/>
      <c r="C91" s="17">
        <v>107</v>
      </c>
      <c r="D91" s="26"/>
      <c r="E91" s="18"/>
      <c r="F91" s="36">
        <v>40.47</v>
      </c>
      <c r="G91" s="41">
        <v>76023</v>
      </c>
    </row>
    <row r="92" spans="1:7" x14ac:dyDescent="0.25">
      <c r="A92" s="4"/>
      <c r="B92" s="74"/>
      <c r="C92" s="17">
        <v>108</v>
      </c>
      <c r="D92" s="26"/>
      <c r="E92" s="18"/>
      <c r="F92" s="36">
        <v>41.08</v>
      </c>
      <c r="G92" s="41">
        <v>77168</v>
      </c>
    </row>
    <row r="93" spans="1:7" x14ac:dyDescent="0.25">
      <c r="A93" s="4"/>
      <c r="B93" s="74"/>
      <c r="C93" s="17">
        <v>109</v>
      </c>
      <c r="D93" s="26"/>
      <c r="E93" s="18"/>
      <c r="F93" s="36">
        <v>41.68</v>
      </c>
      <c r="G93" s="41">
        <v>78296</v>
      </c>
    </row>
    <row r="94" spans="1:7" x14ac:dyDescent="0.25">
      <c r="A94" s="4"/>
      <c r="B94" s="74"/>
      <c r="C94" s="17">
        <v>110</v>
      </c>
      <c r="D94" s="26"/>
      <c r="E94" s="18"/>
      <c r="F94" s="36">
        <v>42.28</v>
      </c>
      <c r="G94" s="41">
        <v>79423</v>
      </c>
    </row>
    <row r="95" spans="1:7" x14ac:dyDescent="0.25">
      <c r="A95" s="4"/>
      <c r="B95" s="74"/>
      <c r="C95" s="17">
        <v>111</v>
      </c>
      <c r="D95" s="26"/>
      <c r="E95" s="18"/>
      <c r="F95" s="36">
        <v>42.93</v>
      </c>
      <c r="G95" s="41">
        <v>80644</v>
      </c>
    </row>
    <row r="96" spans="1:7" x14ac:dyDescent="0.25">
      <c r="A96" s="4"/>
      <c r="B96" s="74"/>
      <c r="C96" s="17">
        <v>112</v>
      </c>
      <c r="D96" s="26"/>
      <c r="E96" s="18"/>
      <c r="F96" s="36">
        <v>43.56</v>
      </c>
      <c r="G96" s="41">
        <v>81827</v>
      </c>
    </row>
    <row r="97" spans="1:7" x14ac:dyDescent="0.25">
      <c r="A97" s="4"/>
      <c r="B97" s="74"/>
      <c r="C97" s="17">
        <v>113</v>
      </c>
      <c r="D97" s="26"/>
      <c r="E97" s="18"/>
      <c r="F97" s="36">
        <v>44.22</v>
      </c>
      <c r="G97" s="41">
        <v>83067</v>
      </c>
    </row>
    <row r="98" spans="1:7" x14ac:dyDescent="0.25">
      <c r="A98" s="4"/>
      <c r="B98" s="74"/>
      <c r="C98" s="17">
        <v>114</v>
      </c>
      <c r="D98" s="26"/>
      <c r="E98" s="18"/>
      <c r="F98" s="36">
        <v>44.9</v>
      </c>
      <c r="G98" s="41">
        <v>84344</v>
      </c>
    </row>
    <row r="99" spans="1:7" x14ac:dyDescent="0.25">
      <c r="A99" s="4"/>
      <c r="B99" s="74"/>
      <c r="C99" s="17">
        <v>115</v>
      </c>
      <c r="D99" s="26"/>
      <c r="E99" s="18"/>
      <c r="F99" s="36">
        <v>45.6</v>
      </c>
      <c r="G99" s="41">
        <v>85659</v>
      </c>
    </row>
    <row r="100" spans="1:7" x14ac:dyDescent="0.25">
      <c r="A100" s="4"/>
      <c r="B100" s="74"/>
      <c r="C100" s="17">
        <v>116</v>
      </c>
      <c r="D100" s="26"/>
      <c r="E100" s="18"/>
      <c r="F100" s="36">
        <v>46.27</v>
      </c>
      <c r="G100" s="41">
        <v>86918</v>
      </c>
    </row>
    <row r="101" spans="1:7" x14ac:dyDescent="0.25">
      <c r="A101" s="73" t="s">
        <v>65</v>
      </c>
      <c r="B101" s="82"/>
      <c r="C101" s="17">
        <v>117</v>
      </c>
      <c r="D101" s="26"/>
      <c r="E101" s="18"/>
      <c r="F101" s="36">
        <v>46.93</v>
      </c>
      <c r="G101" s="41">
        <v>88158</v>
      </c>
    </row>
    <row r="102" spans="1:7" x14ac:dyDescent="0.25">
      <c r="A102" s="74"/>
      <c r="B102" s="81"/>
      <c r="C102" s="17">
        <v>118</v>
      </c>
      <c r="D102" s="26"/>
      <c r="E102" s="18"/>
      <c r="F102" s="36">
        <v>47.68</v>
      </c>
      <c r="G102" s="41">
        <v>89566</v>
      </c>
    </row>
    <row r="103" spans="1:7" x14ac:dyDescent="0.25">
      <c r="A103" s="74"/>
      <c r="B103" s="4"/>
      <c r="C103" s="17">
        <v>119</v>
      </c>
      <c r="D103" s="26"/>
      <c r="E103" s="18"/>
      <c r="F103" s="36">
        <v>48.35</v>
      </c>
      <c r="G103" s="41">
        <v>90825</v>
      </c>
    </row>
    <row r="104" spans="1:7" x14ac:dyDescent="0.25">
      <c r="A104" s="74"/>
      <c r="B104" s="4"/>
      <c r="C104" s="17">
        <v>120</v>
      </c>
      <c r="D104" s="26"/>
      <c r="E104" s="18"/>
      <c r="F104" s="36">
        <v>49.08</v>
      </c>
      <c r="G104" s="41">
        <v>92196</v>
      </c>
    </row>
    <row r="105" spans="1:7" x14ac:dyDescent="0.25">
      <c r="A105" s="74"/>
      <c r="B105" s="4"/>
      <c r="C105" s="17">
        <v>121</v>
      </c>
      <c r="D105" s="26"/>
      <c r="E105" s="18"/>
      <c r="F105" s="36">
        <v>49.82</v>
      </c>
      <c r="G105" s="41">
        <v>93586</v>
      </c>
    </row>
    <row r="106" spans="1:7" x14ac:dyDescent="0.25">
      <c r="A106" s="74"/>
      <c r="B106" s="4"/>
      <c r="C106" s="17">
        <v>122</v>
      </c>
      <c r="D106" s="26"/>
      <c r="E106" s="18"/>
      <c r="F106" s="36">
        <v>50.54</v>
      </c>
      <c r="G106" s="41">
        <v>94939</v>
      </c>
    </row>
    <row r="107" spans="1:7" x14ac:dyDescent="0.25">
      <c r="A107" s="74"/>
      <c r="B107" s="4"/>
      <c r="C107" s="17">
        <v>123</v>
      </c>
      <c r="D107" s="26"/>
      <c r="E107" s="18"/>
      <c r="F107" s="36">
        <v>51.27</v>
      </c>
      <c r="G107" s="41">
        <v>96310</v>
      </c>
    </row>
    <row r="108" spans="1:7" x14ac:dyDescent="0.25">
      <c r="A108" s="74"/>
      <c r="B108" s="4"/>
      <c r="C108" s="17">
        <v>124</v>
      </c>
      <c r="D108" s="26"/>
      <c r="E108" s="18"/>
      <c r="F108" s="36">
        <v>52.062505047000009</v>
      </c>
      <c r="G108" s="41">
        <v>97799</v>
      </c>
    </row>
    <row r="109" spans="1:7" ht="15.75" thickBot="1" x14ac:dyDescent="0.3">
      <c r="A109" s="83"/>
      <c r="B109" s="8"/>
      <c r="C109" s="22">
        <v>125</v>
      </c>
      <c r="D109" s="27"/>
      <c r="E109" s="23"/>
      <c r="F109" s="37">
        <v>52.823888901000011</v>
      </c>
      <c r="G109" s="42">
        <v>99229</v>
      </c>
    </row>
    <row r="110" spans="1:7" hidden="1" x14ac:dyDescent="0.25">
      <c r="A110" s="4"/>
      <c r="B110" s="4"/>
      <c r="C110" s="21" t="s">
        <v>1</v>
      </c>
      <c r="D110" s="28"/>
      <c r="E110" s="16"/>
      <c r="F110" s="38">
        <v>10.48</v>
      </c>
      <c r="G110" s="40">
        <v>19687</v>
      </c>
    </row>
    <row r="111" spans="1:7" hidden="1" x14ac:dyDescent="0.25">
      <c r="A111" s="4"/>
      <c r="B111" s="4"/>
      <c r="C111" s="19" t="s">
        <v>2</v>
      </c>
      <c r="D111" s="29"/>
      <c r="E111" s="18"/>
      <c r="F111" s="39">
        <v>10.63</v>
      </c>
      <c r="G111" s="41">
        <v>19969</v>
      </c>
    </row>
    <row r="112" spans="1:7" x14ac:dyDescent="0.25">
      <c r="A112" s="76" t="s">
        <v>68</v>
      </c>
      <c r="B112" s="4"/>
      <c r="C112" s="20" t="s">
        <v>3</v>
      </c>
      <c r="D112" s="26"/>
      <c r="E112" s="18"/>
      <c r="F112" s="36">
        <v>13.48</v>
      </c>
      <c r="G112" s="41">
        <v>25322</v>
      </c>
    </row>
    <row r="113" spans="1:7" x14ac:dyDescent="0.25">
      <c r="A113" s="77"/>
      <c r="B113" s="4"/>
      <c r="C113" s="20" t="s">
        <v>4</v>
      </c>
      <c r="D113" s="26"/>
      <c r="E113" s="18"/>
      <c r="F113" s="36">
        <v>13.63</v>
      </c>
      <c r="G113" s="41">
        <v>25604</v>
      </c>
    </row>
    <row r="114" spans="1:7" x14ac:dyDescent="0.25">
      <c r="A114" s="77"/>
      <c r="B114" s="4"/>
      <c r="C114" s="20" t="s">
        <v>5</v>
      </c>
      <c r="D114" s="26"/>
      <c r="E114" s="18"/>
      <c r="F114" s="36">
        <v>13.78</v>
      </c>
      <c r="G114" s="41">
        <v>25886</v>
      </c>
    </row>
    <row r="115" spans="1:7" x14ac:dyDescent="0.25">
      <c r="A115" s="77"/>
      <c r="B115" s="4"/>
      <c r="C115" s="20" t="s">
        <v>6</v>
      </c>
      <c r="D115" s="26"/>
      <c r="E115" s="18"/>
      <c r="F115" s="36">
        <v>13.93</v>
      </c>
      <c r="G115" s="41">
        <v>26168</v>
      </c>
    </row>
    <row r="116" spans="1:7" x14ac:dyDescent="0.25">
      <c r="A116" s="77"/>
      <c r="B116" s="4"/>
      <c r="C116" s="20" t="s">
        <v>7</v>
      </c>
      <c r="D116" s="26"/>
      <c r="E116" s="18"/>
      <c r="F116" s="36">
        <v>14.09</v>
      </c>
      <c r="G116" s="41">
        <v>26468</v>
      </c>
    </row>
    <row r="117" spans="1:7" x14ac:dyDescent="0.25">
      <c r="A117" s="77"/>
      <c r="B117" s="4"/>
      <c r="C117" s="20" t="s">
        <v>8</v>
      </c>
      <c r="D117" s="26"/>
      <c r="E117" s="18"/>
      <c r="F117" s="36">
        <v>14.26</v>
      </c>
      <c r="G117" s="41">
        <v>26788</v>
      </c>
    </row>
    <row r="118" spans="1:7" x14ac:dyDescent="0.25">
      <c r="A118" s="77"/>
      <c r="B118" s="4"/>
      <c r="C118" s="20" t="s">
        <v>9</v>
      </c>
      <c r="D118" s="26"/>
      <c r="E118" s="18"/>
      <c r="F118" s="36">
        <v>14.43</v>
      </c>
      <c r="G118" s="41">
        <v>27107</v>
      </c>
    </row>
    <row r="119" spans="1:7" x14ac:dyDescent="0.25">
      <c r="A119" s="77"/>
      <c r="B119" s="4"/>
      <c r="C119" s="20" t="s">
        <v>10</v>
      </c>
      <c r="D119" s="26"/>
      <c r="E119" s="18"/>
      <c r="F119" s="36">
        <v>14.55</v>
      </c>
      <c r="G119" s="41">
        <v>27332</v>
      </c>
    </row>
    <row r="120" spans="1:7" x14ac:dyDescent="0.25">
      <c r="A120" s="78"/>
      <c r="B120" s="4"/>
      <c r="C120" s="20" t="s">
        <v>11</v>
      </c>
      <c r="D120" s="26"/>
      <c r="E120" s="18"/>
      <c r="F120" s="36">
        <v>14.76</v>
      </c>
      <c r="G120" s="41">
        <v>27727</v>
      </c>
    </row>
    <row r="121" spans="1:7" x14ac:dyDescent="0.25">
      <c r="A121" s="4"/>
      <c r="B121" s="76" t="s">
        <v>67</v>
      </c>
      <c r="C121" s="20" t="s">
        <v>12</v>
      </c>
      <c r="D121" s="26"/>
      <c r="E121" s="18"/>
      <c r="F121" s="36">
        <v>14.93</v>
      </c>
      <c r="G121" s="41">
        <v>28046</v>
      </c>
    </row>
    <row r="122" spans="1:7" x14ac:dyDescent="0.25">
      <c r="A122" s="4"/>
      <c r="B122" s="77"/>
      <c r="C122" s="20" t="s">
        <v>13</v>
      </c>
      <c r="D122" s="26"/>
      <c r="E122" s="18"/>
      <c r="F122" s="36">
        <v>15.14</v>
      </c>
      <c r="G122" s="41">
        <v>28441</v>
      </c>
    </row>
    <row r="123" spans="1:7" x14ac:dyDescent="0.25">
      <c r="A123" s="4"/>
      <c r="B123" s="77"/>
      <c r="C123" s="20" t="s">
        <v>14</v>
      </c>
      <c r="D123" s="26"/>
      <c r="E123" s="18"/>
      <c r="F123" s="36">
        <v>15.32</v>
      </c>
      <c r="G123" s="41">
        <v>28779</v>
      </c>
    </row>
    <row r="124" spans="1:7" x14ac:dyDescent="0.25">
      <c r="A124" s="4"/>
      <c r="B124" s="77"/>
      <c r="C124" s="20" t="s">
        <v>15</v>
      </c>
      <c r="D124" s="26"/>
      <c r="E124" s="18"/>
      <c r="F124" s="36">
        <v>15.52</v>
      </c>
      <c r="G124" s="41">
        <v>29155</v>
      </c>
    </row>
    <row r="125" spans="1:7" x14ac:dyDescent="0.25">
      <c r="A125" s="4"/>
      <c r="B125" s="77"/>
      <c r="C125" s="20" t="s">
        <v>16</v>
      </c>
      <c r="D125" s="26"/>
      <c r="E125" s="18"/>
      <c r="F125" s="36">
        <v>15.72</v>
      </c>
      <c r="G125" s="41">
        <v>29530</v>
      </c>
    </row>
    <row r="126" spans="1:7" x14ac:dyDescent="0.25">
      <c r="A126" s="4"/>
      <c r="B126" s="77"/>
      <c r="C126" s="20" t="s">
        <v>17</v>
      </c>
      <c r="D126" s="26"/>
      <c r="E126" s="18"/>
      <c r="F126" s="36">
        <v>15.9</v>
      </c>
      <c r="G126" s="41">
        <v>29868</v>
      </c>
    </row>
    <row r="127" spans="1:7" x14ac:dyDescent="0.25">
      <c r="A127" s="4"/>
      <c r="B127" s="77"/>
      <c r="C127" s="20" t="s">
        <v>18</v>
      </c>
      <c r="D127" s="26"/>
      <c r="E127" s="18"/>
      <c r="F127" s="36">
        <v>16.100000000000001</v>
      </c>
      <c r="G127" s="41">
        <v>30244</v>
      </c>
    </row>
    <row r="128" spans="1:7" x14ac:dyDescent="0.25">
      <c r="A128" s="4"/>
      <c r="B128" s="77"/>
      <c r="C128" s="20" t="s">
        <v>19</v>
      </c>
      <c r="D128" s="26"/>
      <c r="E128" s="18"/>
      <c r="F128" s="36">
        <v>16.13</v>
      </c>
      <c r="G128" s="41">
        <v>30300</v>
      </c>
    </row>
    <row r="129" spans="1:7" x14ac:dyDescent="0.25">
      <c r="A129" s="4"/>
      <c r="B129" s="77"/>
      <c r="C129" s="20" t="s">
        <v>20</v>
      </c>
      <c r="D129" s="26"/>
      <c r="E129" s="18"/>
      <c r="F129" s="36">
        <v>16.3</v>
      </c>
      <c r="G129" s="41">
        <v>30620</v>
      </c>
    </row>
    <row r="130" spans="1:7" x14ac:dyDescent="0.25">
      <c r="A130" s="4"/>
      <c r="B130" s="77"/>
      <c r="C130" s="20" t="s">
        <v>21</v>
      </c>
      <c r="D130" s="26"/>
      <c r="E130" s="18"/>
      <c r="F130" s="36">
        <v>16.579999999999998</v>
      </c>
      <c r="G130" s="41">
        <v>31146</v>
      </c>
    </row>
    <row r="131" spans="1:7" x14ac:dyDescent="0.25">
      <c r="A131" s="4"/>
      <c r="B131" s="77"/>
      <c r="C131" s="20" t="s">
        <v>22</v>
      </c>
      <c r="D131" s="26"/>
      <c r="E131" s="18"/>
      <c r="F131" s="36">
        <v>16.63</v>
      </c>
      <c r="G131" s="41">
        <v>31240</v>
      </c>
    </row>
    <row r="132" spans="1:7" x14ac:dyDescent="0.25">
      <c r="A132" s="4"/>
      <c r="B132" s="77"/>
      <c r="C132" s="20" t="s">
        <v>23</v>
      </c>
      <c r="D132" s="26"/>
      <c r="E132" s="18"/>
      <c r="F132" s="36">
        <v>16.84</v>
      </c>
      <c r="G132" s="41">
        <v>31634</v>
      </c>
    </row>
    <row r="133" spans="1:7" x14ac:dyDescent="0.25">
      <c r="A133" s="80" t="s">
        <v>66</v>
      </c>
      <c r="B133" s="79"/>
      <c r="C133" s="20" t="s">
        <v>24</v>
      </c>
      <c r="D133" s="26"/>
      <c r="E133" s="18"/>
      <c r="F133" s="36">
        <v>17.04</v>
      </c>
      <c r="G133" s="41">
        <v>32010</v>
      </c>
    </row>
    <row r="134" spans="1:7" x14ac:dyDescent="0.25">
      <c r="A134" s="80"/>
      <c r="B134" s="4"/>
      <c r="C134" s="20" t="s">
        <v>25</v>
      </c>
      <c r="D134" s="26"/>
      <c r="E134" s="18"/>
      <c r="F134" s="36">
        <v>17.28</v>
      </c>
      <c r="G134" s="41">
        <v>32461</v>
      </c>
    </row>
    <row r="135" spans="1:7" x14ac:dyDescent="0.25">
      <c r="A135" s="80"/>
      <c r="B135" s="4"/>
      <c r="C135" s="20" t="s">
        <v>26</v>
      </c>
      <c r="D135" s="26"/>
      <c r="E135" s="18"/>
      <c r="F135" s="36">
        <v>17.510000000000002</v>
      </c>
      <c r="G135" s="41">
        <v>32893</v>
      </c>
    </row>
    <row r="136" spans="1:7" x14ac:dyDescent="0.25">
      <c r="A136" s="80"/>
      <c r="B136" s="4"/>
      <c r="C136" s="20" t="s">
        <v>27</v>
      </c>
      <c r="D136" s="26"/>
      <c r="E136" s="18"/>
      <c r="F136" s="36">
        <v>17.739999999999998</v>
      </c>
      <c r="G136" s="41">
        <v>33325</v>
      </c>
    </row>
    <row r="137" spans="1:7" x14ac:dyDescent="0.25">
      <c r="A137" s="80"/>
      <c r="B137" s="4"/>
      <c r="C137" s="20" t="s">
        <v>28</v>
      </c>
      <c r="D137" s="26"/>
      <c r="E137" s="18"/>
      <c r="F137" s="36">
        <v>17.98</v>
      </c>
      <c r="G137" s="41">
        <v>33776</v>
      </c>
    </row>
    <row r="138" spans="1:7" x14ac:dyDescent="0.25">
      <c r="A138" s="80"/>
      <c r="B138" s="4"/>
      <c r="C138" s="20" t="s">
        <v>29</v>
      </c>
      <c r="D138" s="26"/>
      <c r="E138" s="18"/>
      <c r="F138" s="36">
        <v>18.2</v>
      </c>
      <c r="G138" s="41">
        <v>34189</v>
      </c>
    </row>
    <row r="139" spans="1:7" x14ac:dyDescent="0.25">
      <c r="A139" s="80"/>
      <c r="B139" s="4"/>
      <c r="C139" s="20" t="s">
        <v>30</v>
      </c>
      <c r="D139" s="26"/>
      <c r="E139" s="18"/>
      <c r="F139" s="36">
        <v>18.45</v>
      </c>
      <c r="G139" s="41">
        <v>34658</v>
      </c>
    </row>
    <row r="140" spans="1:7" x14ac:dyDescent="0.25">
      <c r="A140" s="80"/>
      <c r="B140" s="4"/>
      <c r="C140" s="20" t="s">
        <v>31</v>
      </c>
      <c r="D140" s="26"/>
      <c r="E140" s="18"/>
      <c r="F140" s="36">
        <v>18.7</v>
      </c>
      <c r="G140" s="41">
        <v>35128</v>
      </c>
    </row>
    <row r="141" spans="1:7" x14ac:dyDescent="0.25">
      <c r="A141" s="80"/>
      <c r="B141" s="4"/>
      <c r="C141" s="20" t="s">
        <v>32</v>
      </c>
      <c r="D141" s="26"/>
      <c r="E141" s="18"/>
      <c r="F141" s="36">
        <v>18.96</v>
      </c>
      <c r="G141" s="41">
        <v>35616</v>
      </c>
    </row>
    <row r="142" spans="1:7" x14ac:dyDescent="0.25">
      <c r="A142" s="80"/>
      <c r="B142" s="4"/>
      <c r="C142" s="20" t="s">
        <v>33</v>
      </c>
      <c r="D142" s="26"/>
      <c r="E142" s="18"/>
      <c r="F142" s="36">
        <v>19.190000000000001</v>
      </c>
      <c r="G142" s="41">
        <v>36049</v>
      </c>
    </row>
    <row r="143" spans="1:7" x14ac:dyDescent="0.25">
      <c r="A143" s="80"/>
      <c r="B143" s="4"/>
      <c r="C143" s="20" t="s">
        <v>34</v>
      </c>
      <c r="D143" s="26"/>
      <c r="E143" s="18"/>
      <c r="F143" s="36">
        <v>19.48</v>
      </c>
      <c r="G143" s="41">
        <v>36593</v>
      </c>
    </row>
    <row r="144" spans="1:7" x14ac:dyDescent="0.25">
      <c r="A144" s="80"/>
      <c r="B144" s="4"/>
      <c r="C144" s="20" t="s">
        <v>35</v>
      </c>
      <c r="D144" s="26"/>
      <c r="E144" s="18"/>
      <c r="F144" s="36">
        <v>19.739999999999998</v>
      </c>
      <c r="G144" s="41">
        <v>37082</v>
      </c>
    </row>
    <row r="145" spans="1:7" x14ac:dyDescent="0.25">
      <c r="A145" s="80"/>
      <c r="B145" s="4"/>
      <c r="C145" s="20" t="s">
        <v>36</v>
      </c>
      <c r="D145" s="26"/>
      <c r="E145" s="18"/>
      <c r="F145" s="36">
        <v>20.03</v>
      </c>
      <c r="G145" s="41">
        <v>37626</v>
      </c>
    </row>
    <row r="146" spans="1:7" hidden="1" x14ac:dyDescent="0.25">
      <c r="A146" s="4"/>
      <c r="B146" s="4"/>
      <c r="C146" s="5" t="s">
        <v>37</v>
      </c>
      <c r="D146" s="10"/>
      <c r="E146" s="11"/>
      <c r="F146" s="14">
        <v>17.37</v>
      </c>
      <c r="G146" s="43">
        <v>32630</v>
      </c>
    </row>
    <row r="147" spans="1:7" hidden="1" x14ac:dyDescent="0.25">
      <c r="A147" s="4"/>
      <c r="B147" s="4"/>
      <c r="C147" s="5" t="s">
        <v>38</v>
      </c>
      <c r="D147" s="10"/>
      <c r="E147" s="11"/>
      <c r="F147" s="14">
        <v>17.62</v>
      </c>
      <c r="G147" s="43">
        <v>33099</v>
      </c>
    </row>
    <row r="148" spans="1:7" hidden="1" x14ac:dyDescent="0.25">
      <c r="A148" s="4"/>
      <c r="B148" s="4"/>
      <c r="C148" s="6" t="s">
        <v>39</v>
      </c>
      <c r="D148" s="10"/>
      <c r="E148" s="11"/>
      <c r="F148" s="14">
        <v>17.899999999999999</v>
      </c>
      <c r="G148" s="43">
        <v>33625</v>
      </c>
    </row>
    <row r="149" spans="1:7" hidden="1" x14ac:dyDescent="0.25">
      <c r="A149" s="4"/>
      <c r="B149" s="4"/>
      <c r="C149" s="6" t="s">
        <v>40</v>
      </c>
      <c r="D149" s="10"/>
      <c r="E149" s="11"/>
      <c r="F149" s="14">
        <v>18.12</v>
      </c>
      <c r="G149" s="43">
        <v>34039</v>
      </c>
    </row>
    <row r="150" spans="1:7" hidden="1" x14ac:dyDescent="0.25">
      <c r="A150" s="4"/>
      <c r="B150" s="4"/>
      <c r="C150" s="6" t="s">
        <v>41</v>
      </c>
      <c r="D150" s="10"/>
      <c r="E150" s="11"/>
      <c r="F150" s="14">
        <v>18.440000000000001</v>
      </c>
      <c r="G150" s="43">
        <v>34640</v>
      </c>
    </row>
    <row r="151" spans="1:7" hidden="1" x14ac:dyDescent="0.25">
      <c r="A151" s="4"/>
      <c r="B151" s="4"/>
      <c r="C151" s="6" t="s">
        <v>42</v>
      </c>
      <c r="D151" s="10"/>
      <c r="E151" s="11"/>
      <c r="F151" s="14">
        <v>18.68</v>
      </c>
      <c r="G151" s="43">
        <v>35091</v>
      </c>
    </row>
    <row r="152" spans="1:7" hidden="1" x14ac:dyDescent="0.25">
      <c r="A152" s="4"/>
      <c r="B152" s="4"/>
      <c r="C152" s="6" t="s">
        <v>43</v>
      </c>
      <c r="D152" s="10"/>
      <c r="E152" s="11"/>
      <c r="F152" s="14">
        <v>18.97</v>
      </c>
      <c r="G152" s="43">
        <v>35635</v>
      </c>
    </row>
    <row r="153" spans="1:7" hidden="1" x14ac:dyDescent="0.25">
      <c r="A153" s="4"/>
      <c r="B153" s="4"/>
      <c r="C153" s="6" t="s">
        <v>44</v>
      </c>
      <c r="D153" s="10"/>
      <c r="E153" s="11"/>
      <c r="F153" s="14">
        <v>19.23</v>
      </c>
      <c r="G153" s="43">
        <v>36124</v>
      </c>
    </row>
    <row r="154" spans="1:7" hidden="1" x14ac:dyDescent="0.25">
      <c r="A154" s="4"/>
      <c r="B154" s="4"/>
      <c r="C154" s="6" t="s">
        <v>45</v>
      </c>
      <c r="D154" s="10"/>
      <c r="E154" s="11"/>
      <c r="F154" s="14">
        <v>19.54</v>
      </c>
      <c r="G154" s="43">
        <v>36706</v>
      </c>
    </row>
    <row r="155" spans="1:7" hidden="1" x14ac:dyDescent="0.25">
      <c r="A155" s="4"/>
      <c r="B155" s="4"/>
      <c r="C155" s="6" t="s">
        <v>46</v>
      </c>
      <c r="D155" s="10"/>
      <c r="E155" s="11"/>
      <c r="F155" s="14">
        <v>19.829999999999998</v>
      </c>
      <c r="G155" s="43">
        <v>37251</v>
      </c>
    </row>
    <row r="156" spans="1:7" hidden="1" x14ac:dyDescent="0.25">
      <c r="A156" s="4"/>
      <c r="B156" s="4"/>
      <c r="C156" s="6" t="s">
        <v>47</v>
      </c>
      <c r="D156" s="10"/>
      <c r="E156" s="11"/>
      <c r="F156" s="14">
        <v>20.11</v>
      </c>
      <c r="G156" s="43">
        <v>37777</v>
      </c>
    </row>
    <row r="157" spans="1:7" hidden="1" x14ac:dyDescent="0.25">
      <c r="A157" s="4"/>
      <c r="B157" s="4"/>
      <c r="C157" s="6" t="s">
        <v>48</v>
      </c>
      <c r="D157" s="10"/>
      <c r="E157" s="11"/>
      <c r="F157" s="14">
        <v>20.41</v>
      </c>
      <c r="G157" s="43">
        <v>38340</v>
      </c>
    </row>
    <row r="158" spans="1:7" hidden="1" x14ac:dyDescent="0.25">
      <c r="A158" s="4"/>
      <c r="B158" s="4"/>
      <c r="C158" s="6" t="s">
        <v>49</v>
      </c>
      <c r="D158" s="10"/>
      <c r="E158" s="11"/>
      <c r="F158" s="14">
        <v>20.71</v>
      </c>
      <c r="G158" s="43">
        <v>38904</v>
      </c>
    </row>
    <row r="159" spans="1:7" hidden="1" x14ac:dyDescent="0.25">
      <c r="A159" s="4"/>
      <c r="B159" s="4"/>
      <c r="C159" s="6" t="s">
        <v>50</v>
      </c>
      <c r="D159" s="10"/>
      <c r="E159" s="11"/>
      <c r="F159" s="14">
        <v>21.02</v>
      </c>
      <c r="G159" s="43">
        <v>39486</v>
      </c>
    </row>
    <row r="160" spans="1:7" hidden="1" x14ac:dyDescent="0.25">
      <c r="A160" s="4"/>
      <c r="B160" s="4"/>
      <c r="C160" s="6" t="s">
        <v>51</v>
      </c>
      <c r="D160" s="10"/>
      <c r="E160" s="11"/>
      <c r="F160" s="14">
        <v>21.14</v>
      </c>
      <c r="G160" s="43">
        <v>39712</v>
      </c>
    </row>
    <row r="161" spans="1:7" hidden="1" x14ac:dyDescent="0.25">
      <c r="A161" s="4"/>
      <c r="B161" s="4"/>
      <c r="C161" s="6" t="s">
        <v>52</v>
      </c>
      <c r="D161" s="10"/>
      <c r="E161" s="11"/>
      <c r="F161" s="14">
        <v>21.46</v>
      </c>
      <c r="G161" s="43">
        <v>40313</v>
      </c>
    </row>
    <row r="162" spans="1:7" x14ac:dyDescent="0.25">
      <c r="A162" s="4"/>
      <c r="B162" s="4"/>
    </row>
    <row r="163" spans="1:7" x14ac:dyDescent="0.25">
      <c r="A163" s="4"/>
      <c r="B163" s="4"/>
    </row>
    <row r="164" spans="1:7" x14ac:dyDescent="0.25">
      <c r="A164" s="4"/>
      <c r="B164" s="4"/>
    </row>
    <row r="165" spans="1:7" x14ac:dyDescent="0.25">
      <c r="A165" s="4"/>
      <c r="B165" s="4"/>
    </row>
    <row r="166" spans="1:7" x14ac:dyDescent="0.25">
      <c r="A166" s="4"/>
      <c r="B166" s="4"/>
    </row>
  </sheetData>
  <mergeCells count="16">
    <mergeCell ref="A1:B1"/>
    <mergeCell ref="B3:B4"/>
    <mergeCell ref="A5:A6"/>
    <mergeCell ref="B7:B8"/>
    <mergeCell ref="A9:A17"/>
    <mergeCell ref="B18:B30"/>
    <mergeCell ref="A30:A42"/>
    <mergeCell ref="A112:A120"/>
    <mergeCell ref="B121:B133"/>
    <mergeCell ref="A133:A145"/>
    <mergeCell ref="B42:B54"/>
    <mergeCell ref="A54:A66"/>
    <mergeCell ref="B66:B78"/>
    <mergeCell ref="A78:A90"/>
    <mergeCell ref="B90:B102"/>
    <mergeCell ref="A101:A109"/>
  </mergeCells>
  <phoneticPr fontId="8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21-22 and 22-23 payscales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Fell</dc:creator>
  <cp:lastModifiedBy>Barry Fell</cp:lastModifiedBy>
  <dcterms:created xsi:type="dcterms:W3CDTF">2021-11-16T14:18:18Z</dcterms:created>
  <dcterms:modified xsi:type="dcterms:W3CDTF">2025-03-21T13:29:38Z</dcterms:modified>
</cp:coreProperties>
</file>